
<file path=[Content_Types].xml><?xml version="1.0" encoding="utf-8"?>
<Types xmlns="http://schemas.openxmlformats.org/package/2006/content-types"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pivotCache/pivotCacheDefinition9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Records8.xml" ContentType="application/vnd.openxmlformats-officedocument.spreadsheetml.pivotCacheRecords+xml"/>
  <Override PartName="/xl/pivotCache/pivotCacheRecords10.xml" ContentType="application/vnd.openxmlformats-officedocument.spreadsheetml.pivotCacheRecord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Records6.xml" ContentType="application/vnd.openxmlformats-officedocument.spreadsheetml.pivotCacheRecord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Default Extension="bin" ContentType="application/vnd.openxmlformats-officedocument.spreadsheetml.printerSettings"/>
  <Override PartName="/xl/pivotTables/pivotTable5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40" windowHeight="8835" tabRatio="814" activeTab="9"/>
  </bookViews>
  <sheets>
    <sheet name="Jan 12" sheetId="114" r:id="rId1"/>
    <sheet name="Feb 12" sheetId="116" r:id="rId2"/>
    <sheet name="March 12" sheetId="118" r:id="rId3"/>
    <sheet name="April 12" sheetId="120" r:id="rId4"/>
    <sheet name="May 12" sheetId="126" r:id="rId5"/>
    <sheet name="June 12" sheetId="134" r:id="rId6"/>
    <sheet name="July 12" sheetId="136" r:id="rId7"/>
    <sheet name="August 12" sheetId="138" r:id="rId8"/>
    <sheet name="Sept 12" sheetId="141" r:id="rId9"/>
    <sheet name="Oct 12" sheetId="142" r:id="rId10"/>
  </sheets>
  <definedNames>
    <definedName name="_xlnm.Print_Area" localSheetId="7">'August 12'!$A$1:$N$72</definedName>
    <definedName name="_xlnm.Print_Area" localSheetId="0">'Jan 12'!$A$4:$D$61</definedName>
    <definedName name="_xlnm.Print_Area" localSheetId="9">'Oct 12'!$A$1:$B$57</definedName>
    <definedName name="_xlnm.Print_Area" localSheetId="8">'Sept 12'!$A$1:$C$65</definedName>
  </definedNames>
  <calcPr calcId="125725"/>
  <pivotCaches>
    <pivotCache cacheId="0" r:id="rId11"/>
    <pivotCache cacheId="1" r:id="rId12"/>
    <pivotCache cacheId="2" r:id="rId13"/>
    <pivotCache cacheId="3" r:id="rId14"/>
    <pivotCache cacheId="4" r:id="rId15"/>
    <pivotCache cacheId="5" r:id="rId16"/>
    <pivotCache cacheId="6" r:id="rId17"/>
    <pivotCache cacheId="7" r:id="rId18"/>
    <pivotCache cacheId="8" r:id="rId19"/>
    <pivotCache cacheId="9" r:id="rId20"/>
  </pivotCaches>
</workbook>
</file>

<file path=xl/calcChain.xml><?xml version="1.0" encoding="utf-8"?>
<calcChain xmlns="http://schemas.openxmlformats.org/spreadsheetml/2006/main">
  <c r="F72" i="142"/>
  <c r="E72"/>
  <c r="G72" s="1"/>
  <c r="C72"/>
  <c r="B72"/>
  <c r="D72" s="1"/>
  <c r="G71"/>
  <c r="G70"/>
  <c r="D70"/>
  <c r="G69"/>
  <c r="D69"/>
  <c r="G68"/>
  <c r="D68"/>
  <c r="G67"/>
  <c r="D67"/>
  <c r="G66"/>
  <c r="D66"/>
  <c r="G65"/>
  <c r="D65"/>
  <c r="G64"/>
  <c r="D64"/>
  <c r="G63"/>
  <c r="G62"/>
  <c r="G61"/>
  <c r="G79" i="141"/>
  <c r="G71"/>
  <c r="F79"/>
  <c r="E79" l="1"/>
  <c r="C79"/>
  <c r="B79"/>
  <c r="G78"/>
  <c r="G77"/>
  <c r="D77"/>
  <c r="G76"/>
  <c r="D76"/>
  <c r="G75"/>
  <c r="D75"/>
  <c r="G74"/>
  <c r="D74"/>
  <c r="G73"/>
  <c r="D73"/>
  <c r="G72"/>
  <c r="D72"/>
  <c r="D71"/>
  <c r="G70"/>
  <c r="G69"/>
  <c r="D69"/>
  <c r="G68"/>
  <c r="D68"/>
  <c r="J16" i="138"/>
  <c r="I16"/>
  <c r="G16"/>
  <c r="F16"/>
  <c r="K15"/>
  <c r="K14"/>
  <c r="H14"/>
  <c r="K13"/>
  <c r="H13"/>
  <c r="K12"/>
  <c r="H12"/>
  <c r="K11"/>
  <c r="H11"/>
  <c r="K10"/>
  <c r="H10"/>
  <c r="K9"/>
  <c r="H9"/>
  <c r="K8"/>
  <c r="H8"/>
  <c r="K7"/>
  <c r="K6"/>
  <c r="H6"/>
  <c r="K5"/>
  <c r="H5"/>
  <c r="F76" i="136"/>
  <c r="G75"/>
  <c r="E76"/>
  <c r="B76"/>
  <c r="D75"/>
  <c r="C76"/>
  <c r="G76"/>
  <c r="G74"/>
  <c r="D74"/>
  <c r="G73"/>
  <c r="D73"/>
  <c r="G72"/>
  <c r="D72"/>
  <c r="G71"/>
  <c r="D71"/>
  <c r="G70"/>
  <c r="D70"/>
  <c r="G69"/>
  <c r="D69"/>
  <c r="G68"/>
  <c r="D68"/>
  <c r="G67"/>
  <c r="D67"/>
  <c r="G66"/>
  <c r="D66"/>
  <c r="G65"/>
  <c r="D65"/>
  <c r="G82" i="120"/>
  <c r="D70" i="114"/>
  <c r="G71" i="126"/>
  <c r="G79"/>
  <c r="G80" i="134"/>
  <c r="G79"/>
  <c r="G78"/>
  <c r="G77"/>
  <c r="G76"/>
  <c r="G75"/>
  <c r="G74"/>
  <c r="G73"/>
  <c r="G71"/>
  <c r="D71"/>
  <c r="G69"/>
  <c r="F80"/>
  <c r="E80"/>
  <c r="C80"/>
  <c r="B80"/>
  <c r="D79"/>
  <c r="D78"/>
  <c r="D77"/>
  <c r="D76"/>
  <c r="D75"/>
  <c r="D74"/>
  <c r="D73"/>
  <c r="G70"/>
  <c r="D70"/>
  <c r="D69"/>
  <c r="C82" i="126"/>
  <c r="B82"/>
  <c r="G81"/>
  <c r="D81"/>
  <c r="G80"/>
  <c r="D80"/>
  <c r="D79"/>
  <c r="G78"/>
  <c r="D78"/>
  <c r="G77"/>
  <c r="D77"/>
  <c r="G76"/>
  <c r="D76"/>
  <c r="G75"/>
  <c r="D75"/>
  <c r="F82"/>
  <c r="D73"/>
  <c r="G72"/>
  <c r="D72"/>
  <c r="E82"/>
  <c r="D71"/>
  <c r="D74" i="120"/>
  <c r="E74"/>
  <c r="D75"/>
  <c r="G75"/>
  <c r="D76"/>
  <c r="E76"/>
  <c r="F76"/>
  <c r="E77"/>
  <c r="F77"/>
  <c r="D78"/>
  <c r="G78"/>
  <c r="D79"/>
  <c r="G79"/>
  <c r="D80"/>
  <c r="G80"/>
  <c r="D81"/>
  <c r="G81"/>
  <c r="D82"/>
  <c r="D83"/>
  <c r="G83"/>
  <c r="D84"/>
  <c r="G84"/>
  <c r="B85"/>
  <c r="C85"/>
  <c r="D85"/>
  <c r="E85"/>
  <c r="F85"/>
  <c r="G85"/>
  <c r="C76" i="118"/>
  <c r="B76"/>
  <c r="G75"/>
  <c r="D75"/>
  <c r="G74"/>
  <c r="D74"/>
  <c r="G72"/>
  <c r="D72"/>
  <c r="G71"/>
  <c r="D71"/>
  <c r="G70"/>
  <c r="D70"/>
  <c r="G69"/>
  <c r="D69"/>
  <c r="F68"/>
  <c r="E68"/>
  <c r="F67"/>
  <c r="E67"/>
  <c r="D67"/>
  <c r="F66"/>
  <c r="E66"/>
  <c r="D66"/>
  <c r="F65"/>
  <c r="F76"/>
  <c r="G76"/>
  <c r="E65"/>
  <c r="D65"/>
  <c r="E80" i="116"/>
  <c r="E79"/>
  <c r="E78"/>
  <c r="E77"/>
  <c r="E88"/>
  <c r="C88"/>
  <c r="B88"/>
  <c r="G87"/>
  <c r="D87"/>
  <c r="G86"/>
  <c r="D86"/>
  <c r="G84"/>
  <c r="D84"/>
  <c r="G83"/>
  <c r="D83"/>
  <c r="G82"/>
  <c r="D82"/>
  <c r="D81"/>
  <c r="F80"/>
  <c r="F79"/>
  <c r="D79"/>
  <c r="F78"/>
  <c r="D78"/>
  <c r="F77"/>
  <c r="F88"/>
  <c r="D77"/>
  <c r="C75" i="114"/>
  <c r="F75"/>
  <c r="B75"/>
  <c r="D75"/>
  <c r="F74"/>
  <c r="E74"/>
  <c r="G74"/>
  <c r="D74"/>
  <c r="F73"/>
  <c r="E73"/>
  <c r="G73"/>
  <c r="D73"/>
  <c r="F72"/>
  <c r="E72"/>
  <c r="F71"/>
  <c r="E71"/>
  <c r="G71"/>
  <c r="D71"/>
  <c r="F70"/>
  <c r="E70"/>
  <c r="G70"/>
  <c r="F69"/>
  <c r="E69"/>
  <c r="G69"/>
  <c r="D69"/>
  <c r="F68"/>
  <c r="E68"/>
  <c r="G68"/>
  <c r="D68"/>
  <c r="F67"/>
  <c r="E67"/>
  <c r="F66"/>
  <c r="E66"/>
  <c r="D66"/>
  <c r="F65"/>
  <c r="E65"/>
  <c r="D65"/>
  <c r="F64"/>
  <c r="E64"/>
  <c r="D64"/>
  <c r="E75"/>
  <c r="G75"/>
  <c r="G81" i="116"/>
  <c r="D88"/>
  <c r="G88"/>
  <c r="E76" i="118"/>
  <c r="D76"/>
  <c r="D79" i="141" l="1"/>
  <c r="K16" i="138"/>
  <c r="H16"/>
  <c r="D76" i="136"/>
  <c r="D80" i="134"/>
  <c r="D82" i="126"/>
  <c r="G82"/>
</calcChain>
</file>

<file path=xl/sharedStrings.xml><?xml version="1.0" encoding="utf-8"?>
<sst xmlns="http://schemas.openxmlformats.org/spreadsheetml/2006/main" count="981" uniqueCount="89">
  <si>
    <t>ARRIVAL/DEPARTURE</t>
  </si>
  <si>
    <t>PORT CODE</t>
  </si>
  <si>
    <t>ITEM CODE</t>
  </si>
  <si>
    <t>A</t>
  </si>
  <si>
    <t xml:space="preserve">JSY </t>
  </si>
  <si>
    <t xml:space="preserve">SHPA    </t>
  </si>
  <si>
    <t xml:space="preserve">SHPC    </t>
  </si>
  <si>
    <t>PORT</t>
  </si>
  <si>
    <t xml:space="preserve">LHPA    </t>
  </si>
  <si>
    <t xml:space="preserve">STM </t>
  </si>
  <si>
    <t xml:space="preserve">WEY </t>
  </si>
  <si>
    <t xml:space="preserve">LHPC    </t>
  </si>
  <si>
    <t>D</t>
  </si>
  <si>
    <t>HERM</t>
  </si>
  <si>
    <t xml:space="preserve">IIA     </t>
  </si>
  <si>
    <t xml:space="preserve">IIC     </t>
  </si>
  <si>
    <t xml:space="preserve">SRK </t>
  </si>
  <si>
    <t>Sum of QUANTITY</t>
  </si>
  <si>
    <t>Grand Total</t>
  </si>
  <si>
    <t>HERM Total</t>
  </si>
  <si>
    <t>JSY  Total</t>
  </si>
  <si>
    <t>PORT Total</t>
  </si>
  <si>
    <t>SRK  Total</t>
  </si>
  <si>
    <t>STM  Total</t>
  </si>
  <si>
    <t>WEY  Total</t>
  </si>
  <si>
    <t>%</t>
  </si>
  <si>
    <t>Alderney</t>
  </si>
  <si>
    <t>Dielette</t>
  </si>
  <si>
    <t>Carteret</t>
  </si>
  <si>
    <t>Herm</t>
  </si>
  <si>
    <t>Sark</t>
  </si>
  <si>
    <t>Jersey</t>
  </si>
  <si>
    <t>St Malo</t>
  </si>
  <si>
    <t>Poole</t>
  </si>
  <si>
    <t>Portsmouth</t>
  </si>
  <si>
    <t>Weymouth</t>
  </si>
  <si>
    <t>TOTAL</t>
  </si>
  <si>
    <t>Granville</t>
  </si>
  <si>
    <t>IIA      Total</t>
  </si>
  <si>
    <t>IIC      Total</t>
  </si>
  <si>
    <t>SHPA     Total</t>
  </si>
  <si>
    <t>SHPC     Total</t>
  </si>
  <si>
    <t>LHPA     Total</t>
  </si>
  <si>
    <t>LHPC     Total</t>
  </si>
  <si>
    <t>Total</t>
  </si>
  <si>
    <t xml:space="preserve">GUERNSEY HARBOUR- PASSENGER MOVEMENTS </t>
  </si>
  <si>
    <t xml:space="preserve">FCLA    </t>
  </si>
  <si>
    <t xml:space="preserve">FCSA    </t>
  </si>
  <si>
    <t>FCSA     Total</t>
  </si>
  <si>
    <t>FCLA     Total</t>
  </si>
  <si>
    <t xml:space="preserve">SHAR    </t>
  </si>
  <si>
    <t>SHAR     Total</t>
  </si>
  <si>
    <t xml:space="preserve">SHCR    </t>
  </si>
  <si>
    <t>SHCR     Total</t>
  </si>
  <si>
    <t>JAN 2011</t>
  </si>
  <si>
    <t>YEAR TO DATE 11</t>
  </si>
  <si>
    <t>January 2012</t>
  </si>
  <si>
    <t>JAN 2012</t>
  </si>
  <si>
    <t>YEAR TO DATE 12</t>
  </si>
  <si>
    <t>POOL</t>
  </si>
  <si>
    <t>POOL Total</t>
  </si>
  <si>
    <t>February 2012</t>
  </si>
  <si>
    <t>FEB 2012</t>
  </si>
  <si>
    <t>FEB 2011</t>
  </si>
  <si>
    <t>March 2012</t>
  </si>
  <si>
    <t>MARCH 2011</t>
  </si>
  <si>
    <t>MARCH  2012</t>
  </si>
  <si>
    <t xml:space="preserve">DIE </t>
  </si>
  <si>
    <t>DIE  Total</t>
  </si>
  <si>
    <t>April 2012</t>
  </si>
  <si>
    <t>APRIL  2012</t>
  </si>
  <si>
    <t>APRIL 2011</t>
  </si>
  <si>
    <t>MAY  2012</t>
  </si>
  <si>
    <t>MAY 2011</t>
  </si>
  <si>
    <t>May 2012</t>
  </si>
  <si>
    <t>CART</t>
  </si>
  <si>
    <t>Row Labels</t>
  </si>
  <si>
    <t>June 2012</t>
  </si>
  <si>
    <t>June 2011</t>
  </si>
  <si>
    <t>JUNE 2012</t>
  </si>
  <si>
    <t>July 2012</t>
  </si>
  <si>
    <t>July 2011</t>
  </si>
  <si>
    <t>Sea</t>
  </si>
  <si>
    <t>August 2012</t>
  </si>
  <si>
    <t>August 2011</t>
  </si>
  <si>
    <t>Sept 2012</t>
  </si>
  <si>
    <t>Sept 2011</t>
  </si>
  <si>
    <t>Oct 2012</t>
  </si>
  <si>
    <t>Oct 2011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</si>
</sst>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9"/>
      <name val="Arial"/>
      <family val="2"/>
    </font>
    <font>
      <sz val="9"/>
      <name val="LinePrinter"/>
    </font>
    <font>
      <b/>
      <sz val="9"/>
      <name val="LinePrinter"/>
    </font>
    <font>
      <b/>
      <u/>
      <sz val="10"/>
      <name val="LinePrinter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9"/>
      <color rgb="FFFF0000"/>
      <name val="LinePrinte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pivotButton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3" fontId="2" fillId="0" borderId="10" xfId="0" applyNumberFormat="1" applyFont="1" applyBorder="1" applyAlignment="1" applyProtection="1">
      <alignment horizontal="center"/>
    </xf>
    <xf numFmtId="9" fontId="2" fillId="0" borderId="11" xfId="0" applyNumberFormat="1" applyFont="1" applyBorder="1" applyAlignment="1" applyProtection="1">
      <alignment horizontal="center"/>
    </xf>
    <xf numFmtId="3" fontId="2" fillId="0" borderId="11" xfId="0" applyNumberFormat="1" applyFont="1" applyBorder="1" applyAlignment="1" applyProtection="1">
      <alignment horizontal="center"/>
    </xf>
    <xf numFmtId="3" fontId="1" fillId="0" borderId="11" xfId="0" applyNumberFormat="1" applyFont="1" applyBorder="1" applyAlignment="1" applyProtection="1">
      <alignment horizontal="center"/>
    </xf>
    <xf numFmtId="9" fontId="3" fillId="0" borderId="11" xfId="0" applyNumberFormat="1" applyFont="1" applyBorder="1" applyAlignment="1" applyProtection="1">
      <alignment horizontal="center"/>
    </xf>
    <xf numFmtId="3" fontId="3" fillId="0" borderId="10" xfId="0" applyNumberFormat="1" applyFont="1" applyBorder="1" applyAlignment="1" applyProtection="1">
      <alignment horizontal="center"/>
    </xf>
    <xf numFmtId="0" fontId="1" fillId="0" borderId="10" xfId="0" applyNumberFormat="1" applyFont="1" applyBorder="1" applyProtection="1">
      <protection locked="0"/>
    </xf>
    <xf numFmtId="3" fontId="2" fillId="0" borderId="10" xfId="0" applyNumberFormat="1" applyFont="1" applyBorder="1" applyAlignment="1" applyProtection="1">
      <alignment horizontal="center"/>
      <protection locked="0"/>
    </xf>
    <xf numFmtId="0" fontId="1" fillId="0" borderId="11" xfId="0" applyNumberFormat="1" applyFont="1" applyBorder="1" applyProtection="1">
      <protection locked="0"/>
    </xf>
    <xf numFmtId="39" fontId="4" fillId="0" borderId="0" xfId="0" applyNumberFormat="1" applyFont="1" applyProtection="1">
      <protection locked="0"/>
    </xf>
    <xf numFmtId="0" fontId="0" fillId="0" borderId="0" xfId="0" applyProtection="1">
      <protection locked="0"/>
    </xf>
    <xf numFmtId="49" fontId="5" fillId="0" borderId="0" xfId="0" applyNumberFormat="1" applyFont="1" applyProtection="1">
      <protection locked="0"/>
    </xf>
    <xf numFmtId="0" fontId="6" fillId="2" borderId="12" xfId="0" applyNumberFormat="1" applyFont="1" applyFill="1" applyBorder="1" applyAlignment="1" applyProtection="1">
      <alignment horizontal="center"/>
      <protection locked="0"/>
    </xf>
    <xf numFmtId="49" fontId="6" fillId="2" borderId="13" xfId="0" applyNumberFormat="1" applyFont="1" applyFill="1" applyBorder="1" applyAlignment="1" applyProtection="1">
      <alignment horizontal="center" wrapText="1"/>
      <protection locked="0"/>
    </xf>
    <xf numFmtId="49" fontId="6" fillId="2" borderId="13" xfId="0" applyNumberFormat="1" applyFont="1" applyFill="1" applyBorder="1" applyAlignment="1" applyProtection="1">
      <alignment horizontal="center" wrapText="1"/>
    </xf>
    <xf numFmtId="0" fontId="7" fillId="2" borderId="13" xfId="0" applyNumberFormat="1" applyFont="1" applyFill="1" applyBorder="1" applyAlignment="1" applyProtection="1">
      <alignment horizontal="center"/>
    </xf>
    <xf numFmtId="0" fontId="6" fillId="2" borderId="13" xfId="0" applyNumberFormat="1" applyFont="1" applyFill="1" applyBorder="1" applyAlignment="1" applyProtection="1">
      <alignment horizontal="center" wrapText="1"/>
    </xf>
    <xf numFmtId="0" fontId="7" fillId="2" borderId="14" xfId="0" applyNumberFormat="1" applyFont="1" applyFill="1" applyBorder="1" applyAlignment="1" applyProtection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0" xfId="0" applyBorder="1"/>
    <xf numFmtId="9" fontId="8" fillId="0" borderId="11" xfId="0" applyNumberFormat="1" applyFont="1" applyBorder="1" applyAlignment="1" applyProtection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9" fillId="0" borderId="11" xfId="0" applyNumberFormat="1" applyFont="1" applyFill="1" applyBorder="1" applyAlignment="1">
      <alignment horizontal="center" wrapText="1"/>
    </xf>
    <xf numFmtId="3" fontId="1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32">
    <dxf>
      <font>
        <color theme="5"/>
      </font>
    </dxf>
    <dxf>
      <font>
        <color rgb="FFFF0000"/>
      </font>
    </dxf>
    <dxf>
      <font>
        <color rgb="FFFF0000"/>
      </font>
      <numFmt numFmtId="13" formatCode="0%"/>
    </dxf>
    <dxf>
      <font>
        <color theme="5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  <numFmt numFmtId="13" formatCode="0%"/>
    </dxf>
    <dxf>
      <font>
        <color theme="5"/>
      </font>
    </dxf>
    <dxf>
      <font>
        <color rgb="FFFF0000"/>
      </font>
    </dxf>
    <dxf>
      <font>
        <color rgb="FFFF0000"/>
      </font>
      <numFmt numFmtId="13" formatCode="0%"/>
    </dxf>
    <dxf>
      <font>
        <color theme="5"/>
      </font>
    </dxf>
    <dxf>
      <font>
        <color rgb="FFFF0000"/>
      </font>
    </dxf>
    <dxf>
      <font>
        <color rgb="FFFF0000"/>
      </font>
      <numFmt numFmtId="13" formatCode="0%"/>
    </dxf>
    <dxf>
      <font>
        <color theme="5"/>
      </font>
    </dxf>
    <dxf>
      <font>
        <color rgb="FFFF0000"/>
      </font>
    </dxf>
    <dxf>
      <font>
        <color rgb="FFFF0000"/>
      </font>
      <numFmt numFmtId="13" formatCode="0%"/>
    </dxf>
    <dxf>
      <font>
        <color theme="5"/>
      </font>
    </dxf>
    <dxf>
      <font>
        <color rgb="FFFF0000"/>
      </font>
    </dxf>
    <dxf>
      <font>
        <color rgb="FFFF0000"/>
      </font>
      <numFmt numFmtId="13" formatCode="0%"/>
    </dxf>
    <dxf>
      <font>
        <color theme="5"/>
      </font>
    </dxf>
    <dxf>
      <font>
        <color rgb="FFFF0000"/>
      </font>
    </dxf>
    <dxf>
      <font>
        <color rgb="FFFF0000"/>
      </font>
      <numFmt numFmtId="13" formatCode="0%"/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pivotCacheDefinition" Target="pivotCache/pivotCacheDefinition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%20and%20Settings\paceovg\Local%20Settings\Temporary%20Internet%20Files\Content.Outlook\IIMC6WTQ\Passenger%20stats%202012.xls" TargetMode="External"/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%20and%20Settings\paceovg\Local%20Settings\Temporary%20Internet%20Files\Content.Outlook\IIMC6WTQ\Passenger%20stats%202012.xlsx" TargetMode="External"/><Relationship Id="rId1" Type="http://schemas.openxmlformats.org/officeDocument/2006/relationships/pivotCacheRecords" Target="pivotCacheRecords10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%20and%20Settings\paceovg\Local%20Settings\Temporary%20Internet%20Files\Content.Outlook\IIMC6WTQ\Passenger%20stats%202012.xls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%20and%20Settings\paceovg\Local%20Settings\Temporary%20Internet%20Files\Content.Outlook\IIMC6WTQ\Passenger%20stats%202012.xls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%20and%20Settings\paceovg\Local%20Settings\Temporary%20Internet%20Files\Content.Outlook\IIMC6WTQ\Passenger%20stats%202012.xls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%20and%20Settings\paceovg\Local%20Settings\Temporary%20Internet%20Files\Content.Outlook\IIMC6WTQ\Passenger%20stats%202012.xls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%20and%20Settings\paceovg\Local%20Settings\Temporary%20Internet%20Files\Content.Outlook\IIMC6WTQ\Passenger%20stats%202012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%20and%20Settings\paceovg\Local%20Settings\Temporary%20Internet%20Files\Content.Outlook\IIMC6WTQ\Passenger%20stats%202012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rostron" refreshedDate="40960.521317361112" createdVersion="1" refreshedVersion="3" recordCount="30" upgradeOnRefresh="1">
  <cacheSource type="worksheet">
    <worksheetSource ref="A2:E32" sheet="May 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6">
        <s v="PORT"/>
        <s v="STM "/>
        <s v="WEY "/>
        <s v="JSY "/>
        <s v="HERM"/>
        <s v="SRK "/>
      </sharedItems>
    </cacheField>
    <cacheField name="VESSEL TYPE" numFmtId="0">
      <sharedItems/>
    </cacheField>
    <cacheField name="ITEM CODE" numFmtId="0">
      <sharedItems count="10">
        <s v="FCLA    "/>
        <s v="FCSA    "/>
        <s v="SHAR    "/>
        <s v="SHPA    "/>
        <s v="SHPC    "/>
        <s v="LHPA    "/>
        <s v="LHPC    "/>
        <s v="SHCR    "/>
        <s v="IIA     "/>
        <s v="IIC     "/>
      </sharedItems>
    </cacheField>
    <cacheField name="QUANTITY" numFmtId="0">
      <sharedItems containsSemiMixedTypes="0" containsString="0" containsNumber="1" containsInteger="1" minValue="1" maxValue="1011"/>
    </cacheField>
  </cacheFields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drostron" refreshedDate="41253.692117708335" createdVersion="3" refreshedVersion="3" minRefreshableVersion="3" recordCount="36">
  <cacheSource type="worksheet">
    <worksheetSource ref="A1:G37" sheet="Sheet2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6">
        <s v="JSY "/>
        <s v="POOL"/>
        <s v="STM "/>
        <s v="PORT"/>
        <s v="HERM"/>
        <s v="SRK "/>
      </sharedItems>
    </cacheField>
    <cacheField name="VESSEL TYPE" numFmtId="0">
      <sharedItems/>
    </cacheField>
    <cacheField name="ITEM CODE" numFmtId="0">
      <sharedItems count="9">
        <s v="FCSA    "/>
        <s v="FCLA    "/>
        <s v="SHAR    "/>
        <s v="SHPA    "/>
        <s v="SHPC    "/>
        <s v="LHPA    "/>
        <s v="LHPC    "/>
        <s v="IIA     "/>
        <s v="IIC     "/>
      </sharedItems>
    </cacheField>
    <cacheField name="QUANTITY" numFmtId="0">
      <sharedItems containsSemiMixedTypes="0" containsString="0" containsNumber="1" containsInteger="1" minValue="1" maxValue="5952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rostron" refreshedDate="40990.6152" createdVersion="1" refreshedVersion="3" recordCount="38" upgradeOnRefresh="1">
  <cacheSource type="worksheet">
    <worksheetSource ref="A1:E38" sheet="May 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7">
        <s v="POOL"/>
        <s v="PORT"/>
        <s v="STM "/>
        <s v="WEY "/>
        <s v="JSY "/>
        <s v="HERM"/>
        <s v="SRK "/>
      </sharedItems>
    </cacheField>
    <cacheField name="VESSEL TYPE" numFmtId="0">
      <sharedItems/>
    </cacheField>
    <cacheField name="ITEM CODE" numFmtId="0">
      <sharedItems count="10">
        <s v="FCLA    "/>
        <s v="FCSA    "/>
        <s v="SHAR    "/>
        <s v="SHCR    "/>
        <s v="SHPA    "/>
        <s v="SHPC    "/>
        <s v="LHPA    "/>
        <s v="LHPC    "/>
        <s v="IIA     "/>
        <s v="IIC     "/>
      </sharedItems>
    </cacheField>
    <cacheField name="QUANTITY" numFmtId="0">
      <sharedItems containsSemiMixedTypes="0" containsString="0" containsNumber="1" containsInteger="1" minValue="1" maxValue="1018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rostron" refreshedDate="41017.623200000002" createdVersion="1" refreshedVersion="3" recordCount="33" upgradeOnRefresh="1">
  <cacheSource type="worksheet">
    <worksheetSource ref="A1:E33" sheet="May 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6">
        <s v="JSY "/>
        <s v="POOL"/>
        <s v="PORT"/>
        <s v="STM "/>
        <s v="HERM"/>
        <s v="SRK "/>
      </sharedItems>
    </cacheField>
    <cacheField name="VESSEL TYPE" numFmtId="0">
      <sharedItems/>
    </cacheField>
    <cacheField name="ITEM CODE" numFmtId="0">
      <sharedItems count="10">
        <s v="FCSA    "/>
        <s v="FCLA    "/>
        <s v="SHAR    "/>
        <s v="IIA     "/>
        <s v="IIC     "/>
        <s v="SHPA    "/>
        <s v="SHPC    "/>
        <s v="LHPA    "/>
        <s v="LHPC    "/>
        <s v="SHCR    "/>
      </sharedItems>
    </cacheField>
    <cacheField name="QUANTITY" numFmtId="0">
      <sharedItems containsSemiMixedTypes="0" containsString="0" containsNumber="1" containsInteger="1" minValue="1" maxValue="2536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rostron" refreshedDate="41053.462585995374" createdVersion="1" refreshedVersion="3" recordCount="37" upgradeOnRefresh="1">
  <cacheSource type="worksheet">
    <worksheetSource ref="A1:E37" sheet="May 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7">
        <s v="JSY "/>
        <s v="POOL"/>
        <s v="PORT"/>
        <s v="STM "/>
        <s v="DIE "/>
        <s v="HERM"/>
        <s v="SRK "/>
      </sharedItems>
    </cacheField>
    <cacheField name="VESSEL TYPE" numFmtId="0">
      <sharedItems/>
    </cacheField>
    <cacheField name="ITEM CODE" numFmtId="0">
      <sharedItems count="10">
        <s v="FCSA    "/>
        <s v="FCLA    "/>
        <s v="SHAR    "/>
        <s v="SHCR    "/>
        <s v="SHPA    "/>
        <s v="SHPC    "/>
        <s v="LHPA    "/>
        <s v="LHPC    "/>
        <s v="IIA     "/>
        <s v="IIC     "/>
      </sharedItems>
    </cacheField>
    <cacheField name="QUANTITY" numFmtId="0">
      <sharedItems containsSemiMixedTypes="0" containsString="0" containsNumber="1" containsInteger="1" minValue="1" maxValue="5734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jscales" refreshedDate="41078.631761689816" createdVersion="1" refreshedVersion="3" recordCount="43" upgradeOnRefresh="1">
  <cacheSource type="worksheet">
    <worksheetSource ref="A1:G44" sheet="May 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7">
        <s v="JSY "/>
        <s v="POOL"/>
        <s v="PORT"/>
        <s v="STM "/>
        <s v="DIE "/>
        <s v="HERM"/>
        <s v="SRK "/>
      </sharedItems>
    </cacheField>
    <cacheField name="VESSEL TYPE" numFmtId="0">
      <sharedItems/>
    </cacheField>
    <cacheField name="ITEM CODE" numFmtId="0">
      <sharedItems count="10">
        <s v="FCSA    "/>
        <s v="FCLA    "/>
        <s v="SHAR    "/>
        <s v="SHCR    "/>
        <s v="SHPA    "/>
        <s v="SHPC    "/>
        <s v="LHPA    "/>
        <s v="LHPC    "/>
        <s v="IIA     "/>
        <s v="IIC     "/>
      </sharedItems>
    </cacheField>
    <cacheField name="QUANTITY" numFmtId="0">
      <sharedItems containsSemiMixedTypes="0" containsString="0" containsNumber="1" containsInteger="1" minValue="1" maxValue="7100"/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jscales" refreshedDate="41103.505263888888" createdVersion="3" refreshedVersion="3" minRefreshableVersion="3" recordCount="42">
  <cacheSource type="worksheet">
    <worksheetSource ref="A1:H43" sheet="Sheet7" r:id="rId2"/>
  </cacheSource>
  <cacheFields count="8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8">
        <s v="JSY "/>
        <s v="POOL"/>
        <s v="STM "/>
        <s v="CART"/>
        <s v="DIE "/>
        <s v="PORT"/>
        <s v="HERM"/>
        <s v="SRK "/>
      </sharedItems>
    </cacheField>
    <cacheField name="VESSEL TYPE" numFmtId="0">
      <sharedItems/>
    </cacheField>
    <cacheField name="ITEM CODE" numFmtId="0">
      <sharedItems count="9">
        <s v="FCSA    "/>
        <s v="FCLA    "/>
        <s v="SHPA    "/>
        <s v="SHPC    "/>
        <s v="LHPA    "/>
        <s v="LHPC    "/>
        <s v="SHAR    "/>
        <s v="IIA     "/>
        <s v="IIC     "/>
      </sharedItems>
    </cacheField>
    <cacheField name="QUANTITY" numFmtId="0">
      <sharedItems containsSemiMixedTypes="0" containsString="0" containsNumber="1" containsInteger="1" minValue="1" maxValue="7938"/>
    </cacheField>
    <cacheField name="AMOUNT" numFmtId="0">
      <sharedItems containsSemiMixedTypes="0" containsString="0" containsNumber="1" minValue="0" maxValue="24210.9"/>
    </cacheField>
  </cacheFields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drostron" refreshedDate="41157.671129513888" createdVersion="3" refreshedVersion="3" minRefreshableVersion="3" recordCount="38">
  <cacheSource type="worksheet">
    <worksheetSource ref="A1:G40" sheet="August 1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7">
        <s v="JSY "/>
        <s v="POOL"/>
        <s v="PORT"/>
        <s v="STM "/>
        <s v="DIE "/>
        <s v="HERM"/>
        <s v="SRK "/>
      </sharedItems>
    </cacheField>
    <cacheField name="VESSEL TYPE" numFmtId="0">
      <sharedItems/>
    </cacheField>
    <cacheField name="ITEM CODE" numFmtId="0">
      <sharedItems count="9">
        <s v="FCSA    "/>
        <s v="FCLA    "/>
        <s v="SHAR    "/>
        <s v="SHPA    "/>
        <s v="SHPC    "/>
        <s v="LHPA    "/>
        <s v="LHPC    "/>
        <s v="IIA     "/>
        <s v="IIC     "/>
      </sharedItems>
    </cacheField>
    <cacheField name="QUANTITY" numFmtId="0">
      <sharedItems containsSemiMixedTypes="0" containsString="0" containsNumber="1" containsInteger="1" minValue="3" maxValue="12179"/>
    </cacheField>
  </cacheFields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drostron" refreshedDate="41185.612080439816" createdVersion="3" refreshedVersion="3" minRefreshableVersion="3" recordCount="39">
  <cacheSource type="worksheet">
    <worksheetSource ref="A1:G40" sheet="Sept 1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7">
        <s v="JSY "/>
        <s v="POOL"/>
        <s v="PORT"/>
        <s v="STM "/>
        <s v="DIE "/>
        <s v="HERM"/>
        <s v="SRK "/>
      </sharedItems>
    </cacheField>
    <cacheField name="VESSEL TYPE" numFmtId="0">
      <sharedItems/>
    </cacheField>
    <cacheField name="ITEM CODE" numFmtId="0">
      <sharedItems count="9">
        <s v="FCSA    "/>
        <s v="FCLA    "/>
        <s v="SHPA    "/>
        <s v="SHPC    "/>
        <s v="LHPA    "/>
        <s v="LHPC    "/>
        <s v="SHAR    "/>
        <s v="IIA     "/>
        <s v="IIC     "/>
      </sharedItems>
    </cacheField>
    <cacheField name="QUANTITY" numFmtId="0">
      <sharedItems containsSemiMixedTypes="0" containsString="0" containsNumber="1" containsInteger="1" minValue="1" maxValue="12005"/>
    </cacheField>
  </cacheFields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drostron" refreshedDate="41253.588924074073" createdVersion="3" refreshedVersion="3" minRefreshableVersion="3" recordCount="38">
  <cacheSource type="worksheet">
    <worksheetSource ref="A1:G39" sheet="Stept 12" r:id="rId2"/>
  </cacheSource>
  <cacheFields count="7">
    <cacheField name="LOCAL HARBOUR" numFmtId="0">
      <sharedItems/>
    </cacheField>
    <cacheField name="ARRIVAL/DEPARTURE" numFmtId="0">
      <sharedItems count="2">
        <s v="A"/>
        <s v="D"/>
      </sharedItems>
    </cacheField>
    <cacheField name="STATISTIC GROUP NAME" numFmtId="0">
      <sharedItems/>
    </cacheField>
    <cacheField name="PORT CODE" numFmtId="0">
      <sharedItems count="7">
        <s v="JSY "/>
        <s v="POOL"/>
        <s v="PORT"/>
        <s v="STM "/>
        <s v="DIE "/>
        <s v="HERM"/>
        <s v="SRK "/>
      </sharedItems>
    </cacheField>
    <cacheField name="VESSEL TYPE" numFmtId="0">
      <sharedItems/>
    </cacheField>
    <cacheField name="ITEM CODE" numFmtId="0">
      <sharedItems count="9">
        <s v="FCSA    "/>
        <s v="FCLA    "/>
        <s v="SHAR    "/>
        <s v="SHPA    "/>
        <s v="SHPC    "/>
        <s v="LHPA    "/>
        <s v="LHPC    "/>
        <s v="IIA     "/>
        <s v="IIC     "/>
      </sharedItems>
    </cacheField>
    <cacheField name="QUANTITY" numFmtId="0">
      <sharedItems containsSemiMixedTypes="0" containsString="0" containsNumber="1" containsInteger="1" minValue="3" maxValue="843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s v="SPP "/>
    <x v="0"/>
    <s v="Passenger (Discount Rates)    "/>
    <x v="0"/>
    <s v="Ro/Ro Multi         "/>
    <x v="0"/>
    <n v="2"/>
  </r>
  <r>
    <s v="SPP "/>
    <x v="0"/>
    <s v="Passenger (Discount Rates)    "/>
    <x v="1"/>
    <s v="Ro/Ro Multi         "/>
    <x v="1"/>
    <n v="2"/>
  </r>
  <r>
    <s v="SPP "/>
    <x v="0"/>
    <s v="Passenger (Discount Rates)    "/>
    <x v="1"/>
    <s v="Ro/Ro Multi         "/>
    <x v="2"/>
    <n v="10"/>
  </r>
  <r>
    <s v="SPP "/>
    <x v="0"/>
    <s v="Passenger (Discount Rates)    "/>
    <x v="2"/>
    <s v="Ro/Ro Multi         "/>
    <x v="0"/>
    <n v="5"/>
  </r>
  <r>
    <s v="SPP "/>
    <x v="0"/>
    <s v="Passenger (Normal rates)      "/>
    <x v="3"/>
    <s v="Ro/Ro Multi         "/>
    <x v="3"/>
    <n v="488"/>
  </r>
  <r>
    <s v="SPP "/>
    <x v="0"/>
    <s v="Passenger (Normal rates)      "/>
    <x v="3"/>
    <s v="Ro/Ro Multi         "/>
    <x v="4"/>
    <n v="38"/>
  </r>
  <r>
    <s v="SPP "/>
    <x v="0"/>
    <s v="Passenger (Normal rates)      "/>
    <x v="0"/>
    <s v="Ro/Ro Multi         "/>
    <x v="5"/>
    <n v="778"/>
  </r>
  <r>
    <s v="SPP "/>
    <x v="0"/>
    <s v="Passenger (Normal rates)      "/>
    <x v="0"/>
    <s v="Ro/Ro Multi         "/>
    <x v="6"/>
    <n v="80"/>
  </r>
  <r>
    <s v="SPP "/>
    <x v="0"/>
    <s v="Passenger (Normal rates)      "/>
    <x v="1"/>
    <s v="Ro/Ro Multi         "/>
    <x v="3"/>
    <n v="289"/>
  </r>
  <r>
    <s v="SPP "/>
    <x v="0"/>
    <s v="Passenger (Normal rates)      "/>
    <x v="1"/>
    <s v="Ro/Ro Multi         "/>
    <x v="4"/>
    <n v="15"/>
  </r>
  <r>
    <s v="SPP "/>
    <x v="0"/>
    <s v="Passenger (Normal rates)      "/>
    <x v="2"/>
    <s v="Ro/Ro Multi         "/>
    <x v="5"/>
    <n v="1011"/>
  </r>
  <r>
    <s v="SPP "/>
    <x v="0"/>
    <s v="Passenger (Normal rates)      "/>
    <x v="2"/>
    <s v="Ro/Ro Multi         "/>
    <x v="6"/>
    <n v="54"/>
  </r>
  <r>
    <s v="SPP "/>
    <x v="1"/>
    <s v="Passenger (Discount Rates)    "/>
    <x v="3"/>
    <s v="Ro/Ro Multi         "/>
    <x v="1"/>
    <n v="1"/>
  </r>
  <r>
    <s v="SPP "/>
    <x v="1"/>
    <s v="Passenger (Discount Rates)    "/>
    <x v="0"/>
    <s v="Ro/Ro Multi         "/>
    <x v="0"/>
    <n v="11"/>
  </r>
  <r>
    <s v="SPP "/>
    <x v="1"/>
    <s v="Passenger (Discount Rates)    "/>
    <x v="1"/>
    <s v="Ro/Ro Multi         "/>
    <x v="1"/>
    <n v="4"/>
  </r>
  <r>
    <s v="SPP "/>
    <x v="1"/>
    <s v="Passenger (Discount Rates)    "/>
    <x v="1"/>
    <s v="Ro/Ro Multi         "/>
    <x v="2"/>
    <n v="21"/>
  </r>
  <r>
    <s v="SPP "/>
    <x v="1"/>
    <s v="Passenger (Discount Rates)    "/>
    <x v="1"/>
    <s v="Ro/Ro Multi         "/>
    <x v="7"/>
    <n v="3"/>
  </r>
  <r>
    <s v="SPP "/>
    <x v="1"/>
    <s v="Passenger (Discount Rates)    "/>
    <x v="2"/>
    <s v="Ro/Ro Multi         "/>
    <x v="0"/>
    <n v="6"/>
  </r>
  <r>
    <s v="SPP "/>
    <x v="1"/>
    <s v="Passenger (Normal rates)      "/>
    <x v="4"/>
    <s v="Passenger Launch    "/>
    <x v="8"/>
    <n v="24"/>
  </r>
  <r>
    <s v="SPP "/>
    <x v="1"/>
    <s v="Passenger (Normal rates)      "/>
    <x v="4"/>
    <s v="Passenger Launch    "/>
    <x v="9"/>
    <n v="98"/>
  </r>
  <r>
    <s v="SPP "/>
    <x v="1"/>
    <s v="Passenger (Normal rates)      "/>
    <x v="3"/>
    <s v="Ro/Ro Multi         "/>
    <x v="3"/>
    <n v="260"/>
  </r>
  <r>
    <s v="SPP "/>
    <x v="1"/>
    <s v="Passenger (Normal rates)      "/>
    <x v="3"/>
    <s v="Ro/Ro Multi         "/>
    <x v="4"/>
    <n v="7"/>
  </r>
  <r>
    <s v="SPP "/>
    <x v="1"/>
    <s v="Passenger (Normal rates)      "/>
    <x v="0"/>
    <s v="Ro/Ro Multi         "/>
    <x v="5"/>
    <n v="839"/>
  </r>
  <r>
    <s v="SPP "/>
    <x v="1"/>
    <s v="Passenger (Normal rates)      "/>
    <x v="0"/>
    <s v="Ro/Ro Multi         "/>
    <x v="6"/>
    <n v="43"/>
  </r>
  <r>
    <s v="SPP "/>
    <x v="1"/>
    <s v="Passenger (Normal rates)      "/>
    <x v="5"/>
    <s v="Passenger Launch    "/>
    <x v="8"/>
    <n v="642"/>
  </r>
  <r>
    <s v="SPP "/>
    <x v="1"/>
    <s v="Passenger (Normal rates)      "/>
    <x v="5"/>
    <s v="Passenger Launch    "/>
    <x v="9"/>
    <n v="20"/>
  </r>
  <r>
    <s v="SPP "/>
    <x v="1"/>
    <s v="Passenger (Normal rates)      "/>
    <x v="1"/>
    <s v="Ro/Ro Multi         "/>
    <x v="3"/>
    <n v="241"/>
  </r>
  <r>
    <s v="SPP "/>
    <x v="1"/>
    <s v="Passenger (Normal rates)      "/>
    <x v="1"/>
    <s v="Ro/Ro Multi         "/>
    <x v="4"/>
    <n v="9"/>
  </r>
  <r>
    <s v="SPP "/>
    <x v="1"/>
    <s v="Passenger (Normal rates)      "/>
    <x v="2"/>
    <s v="Ro/Ro Multi         "/>
    <x v="5"/>
    <n v="766"/>
  </r>
  <r>
    <s v="SPP "/>
    <x v="1"/>
    <s v="Passenger (Normal rates)      "/>
    <x v="2"/>
    <s v="Ro/Ro Multi         "/>
    <x v="6"/>
    <n v="33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36">
  <r>
    <s v="SPP "/>
    <x v="0"/>
    <s v="Passenger (Discount Rates)    "/>
    <x v="0"/>
    <s v="Ro/Ro Multi         "/>
    <x v="0"/>
    <n v="15"/>
  </r>
  <r>
    <s v="SPP "/>
    <x v="0"/>
    <s v="Passenger (Discount Rates)    "/>
    <x v="1"/>
    <s v="Ro/Ro Multi         "/>
    <x v="1"/>
    <n v="18"/>
  </r>
  <r>
    <s v="SPP "/>
    <x v="0"/>
    <s v="Passenger (Discount Rates)    "/>
    <x v="2"/>
    <s v="Ro/Ro Multi         "/>
    <x v="0"/>
    <n v="1"/>
  </r>
  <r>
    <s v="SPP "/>
    <x v="0"/>
    <s v="Passenger (Discount Rates)    "/>
    <x v="2"/>
    <s v="Ro/Ro Multi         "/>
    <x v="2"/>
    <n v="9"/>
  </r>
  <r>
    <s v="SPP "/>
    <x v="0"/>
    <s v="Passenger (Normal rates)      "/>
    <x v="0"/>
    <s v="Ro/Ro Multi         "/>
    <x v="3"/>
    <n v="3249"/>
  </r>
  <r>
    <s v="SPP "/>
    <x v="0"/>
    <s v="Passenger (Normal rates)      "/>
    <x v="0"/>
    <s v="Ro/Ro Multi         "/>
    <x v="4"/>
    <n v="294"/>
  </r>
  <r>
    <s v="SPP "/>
    <x v="0"/>
    <s v="Passenger (Normal rates)      "/>
    <x v="1"/>
    <s v="Ro/Ro Multi         "/>
    <x v="5"/>
    <n v="5952"/>
  </r>
  <r>
    <s v="SPP "/>
    <x v="0"/>
    <s v="Passenger (Normal rates)      "/>
    <x v="1"/>
    <s v="Ro/Ro Multi         "/>
    <x v="6"/>
    <n v="483"/>
  </r>
  <r>
    <s v="SPP "/>
    <x v="0"/>
    <s v="Passenger (Normal rates)      "/>
    <x v="3"/>
    <s v="Ro/Ro Multi         "/>
    <x v="5"/>
    <n v="845"/>
  </r>
  <r>
    <s v="SPP "/>
    <x v="0"/>
    <s v="Passenger (Normal rates)      "/>
    <x v="3"/>
    <s v="Ro/Ro Multi         "/>
    <x v="6"/>
    <n v="83"/>
  </r>
  <r>
    <s v="SPP "/>
    <x v="0"/>
    <s v="Passenger (Normal rates)      "/>
    <x v="2"/>
    <s v="Ro/Ro Multi         "/>
    <x v="3"/>
    <n v="2187"/>
  </r>
  <r>
    <s v="SPP "/>
    <x v="0"/>
    <s v="Passenger (Normal rates)      "/>
    <x v="2"/>
    <s v="Ro/Ro Multi         "/>
    <x v="4"/>
    <n v="348"/>
  </r>
  <r>
    <s v="SPP "/>
    <x v="1"/>
    <s v="Passenger (Discount Rates)    "/>
    <x v="0"/>
    <s v="Ro/Ro Multi         "/>
    <x v="0"/>
    <n v="4"/>
  </r>
  <r>
    <s v="SPP "/>
    <x v="1"/>
    <s v="Passenger (Discount Rates)    "/>
    <x v="0"/>
    <s v="Bulk cargo - Cement "/>
    <x v="0"/>
    <n v="11"/>
  </r>
  <r>
    <s v="SPP "/>
    <x v="1"/>
    <s v="Passenger (Discount Rates)    "/>
    <x v="1"/>
    <s v="Ro/Ro Multi         "/>
    <x v="1"/>
    <n v="1"/>
  </r>
  <r>
    <s v="SPP "/>
    <x v="1"/>
    <s v="Passenger (Discount Rates)    "/>
    <x v="1"/>
    <s v="Bulk cargo - Cement "/>
    <x v="1"/>
    <n v="12"/>
  </r>
  <r>
    <s v="SPP "/>
    <x v="1"/>
    <s v="Passenger (Discount Rates)    "/>
    <x v="3"/>
    <s v="Ro/Ro Multi         "/>
    <x v="1"/>
    <n v="1"/>
  </r>
  <r>
    <s v="SPP "/>
    <x v="1"/>
    <s v="Passenger (Discount Rates)    "/>
    <x v="3"/>
    <s v="Bulk cargo - Cement "/>
    <x v="1"/>
    <n v="3"/>
  </r>
  <r>
    <s v="SPP "/>
    <x v="1"/>
    <s v="Passenger (Discount Rates)    "/>
    <x v="2"/>
    <s v="Bulk cargo - Cement "/>
    <x v="0"/>
    <n v="1"/>
  </r>
  <r>
    <s v="SPP "/>
    <x v="1"/>
    <s v="Passenger (Discount Rates)    "/>
    <x v="2"/>
    <s v="Bulk cargo - Cement "/>
    <x v="2"/>
    <n v="11"/>
  </r>
  <r>
    <s v="SPP "/>
    <x v="1"/>
    <s v="Passenger (Normal rates)      "/>
    <x v="4"/>
    <s v="Passenger Launch    "/>
    <x v="7"/>
    <n v="1355"/>
  </r>
  <r>
    <s v="SPP "/>
    <x v="1"/>
    <s v="Passenger (Normal rates)      "/>
    <x v="4"/>
    <s v="Passenger Launch    "/>
    <x v="8"/>
    <n v="114"/>
  </r>
  <r>
    <s v="SPP "/>
    <x v="1"/>
    <s v="Passenger (Normal rates)      "/>
    <x v="0"/>
    <s v="Bulk cargo - Cement "/>
    <x v="3"/>
    <n v="3190"/>
  </r>
  <r>
    <s v="SPP "/>
    <x v="1"/>
    <s v="Passenger (Normal rates)      "/>
    <x v="0"/>
    <s v="Bulk cargo - Cement "/>
    <x v="4"/>
    <n v="264"/>
  </r>
  <r>
    <s v="SPP "/>
    <x v="1"/>
    <s v="Passenger (Normal rates)      "/>
    <x v="1"/>
    <s v="Ro/Ro Multi         "/>
    <x v="5"/>
    <n v="1160"/>
  </r>
  <r>
    <s v="SPP "/>
    <x v="1"/>
    <s v="Passenger (Normal rates)      "/>
    <x v="1"/>
    <s v="Ro/Ro Multi         "/>
    <x v="6"/>
    <n v="18"/>
  </r>
  <r>
    <s v="SPP "/>
    <x v="1"/>
    <s v="Passenger (Normal rates)      "/>
    <x v="1"/>
    <s v="Bulk cargo - Cement "/>
    <x v="5"/>
    <n v="4638"/>
  </r>
  <r>
    <s v="SPP "/>
    <x v="1"/>
    <s v="Passenger (Normal rates)      "/>
    <x v="1"/>
    <s v="Bulk cargo - Cement "/>
    <x v="6"/>
    <n v="377"/>
  </r>
  <r>
    <s v="SPP "/>
    <x v="1"/>
    <s v="Passenger (Normal rates)      "/>
    <x v="3"/>
    <s v="Ro/Ro Multi         "/>
    <x v="5"/>
    <n v="183"/>
  </r>
  <r>
    <s v="SPP "/>
    <x v="1"/>
    <s v="Passenger (Normal rates)      "/>
    <x v="3"/>
    <s v="Ro/Ro Multi         "/>
    <x v="6"/>
    <n v="4"/>
  </r>
  <r>
    <s v="SPP "/>
    <x v="1"/>
    <s v="Passenger (Normal rates)      "/>
    <x v="3"/>
    <s v="Bulk cargo - Cement "/>
    <x v="5"/>
    <n v="919"/>
  </r>
  <r>
    <s v="SPP "/>
    <x v="1"/>
    <s v="Passenger (Normal rates)      "/>
    <x v="3"/>
    <s v="Bulk cargo - Cement "/>
    <x v="6"/>
    <n v="104"/>
  </r>
  <r>
    <s v="SPP "/>
    <x v="1"/>
    <s v="Passenger (Normal rates)      "/>
    <x v="5"/>
    <s v="Lo/Lo Cargo         "/>
    <x v="7"/>
    <n v="1841"/>
  </r>
  <r>
    <s v="SPP "/>
    <x v="1"/>
    <s v="Passenger (Normal rates)      "/>
    <x v="5"/>
    <s v="Lo/Lo Cargo         "/>
    <x v="8"/>
    <n v="81"/>
  </r>
  <r>
    <s v="SPP "/>
    <x v="1"/>
    <s v="Passenger (Normal rates)      "/>
    <x v="2"/>
    <s v="Bulk cargo - Cement "/>
    <x v="3"/>
    <n v="1908"/>
  </r>
  <r>
    <s v="SPP "/>
    <x v="1"/>
    <s v="Passenger (Normal rates)      "/>
    <x v="2"/>
    <s v="Bulk cargo - Cement "/>
    <x v="4"/>
    <n v="31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8">
  <r>
    <s v="SPP "/>
    <x v="0"/>
    <s v="Passenger (Discount Rates)    "/>
    <x v="0"/>
    <s v="Ro/Ro Multi         "/>
    <x v="0"/>
    <n v="2"/>
  </r>
  <r>
    <s v="SPP "/>
    <x v="0"/>
    <s v="Passenger (Discount Rates)    "/>
    <x v="1"/>
    <s v="Ro/Ro Multi         "/>
    <x v="0"/>
    <n v="7"/>
  </r>
  <r>
    <s v="SPP "/>
    <x v="0"/>
    <s v="Passenger (Discount Rates)    "/>
    <x v="2"/>
    <s v="Ro/Ro Multi         "/>
    <x v="1"/>
    <n v="2"/>
  </r>
  <r>
    <s v="SPP "/>
    <x v="0"/>
    <s v="Passenger (Discount Rates)    "/>
    <x v="2"/>
    <s v="Ro/Ro Multi         "/>
    <x v="2"/>
    <n v="31"/>
  </r>
  <r>
    <s v="SPP "/>
    <x v="0"/>
    <s v="Passenger (Discount Rates)    "/>
    <x v="2"/>
    <s v="Ro/Ro Multi         "/>
    <x v="3"/>
    <n v="4"/>
  </r>
  <r>
    <s v="SPP "/>
    <x v="0"/>
    <s v="Passenger (Discount Rates)    "/>
    <x v="3"/>
    <s v="Ro/Ro Multi         "/>
    <x v="0"/>
    <n v="5"/>
  </r>
  <r>
    <s v="SPP "/>
    <x v="0"/>
    <s v="Passenger (Normal rates)      "/>
    <x v="4"/>
    <s v="Ro/Ro Multi         "/>
    <x v="4"/>
    <n v="807"/>
  </r>
  <r>
    <s v="SPP "/>
    <x v="0"/>
    <s v="Passenger (Normal rates)      "/>
    <x v="4"/>
    <s v="Ro/Ro Multi         "/>
    <x v="5"/>
    <n v="150"/>
  </r>
  <r>
    <s v="SPP "/>
    <x v="0"/>
    <s v="Passenger (Normal rates)      "/>
    <x v="0"/>
    <s v="Ro/Ro Multi         "/>
    <x v="6"/>
    <n v="893"/>
  </r>
  <r>
    <s v="SPP "/>
    <x v="0"/>
    <s v="Passenger (Normal rates)      "/>
    <x v="0"/>
    <s v="Ro/Ro Multi         "/>
    <x v="7"/>
    <n v="66"/>
  </r>
  <r>
    <s v="SPP "/>
    <x v="0"/>
    <s v="Passenger (Normal rates)      "/>
    <x v="1"/>
    <s v="Ro/Ro Multi         "/>
    <x v="6"/>
    <n v="680"/>
  </r>
  <r>
    <s v="SPP "/>
    <x v="0"/>
    <s v="Passenger (Normal rates)      "/>
    <x v="1"/>
    <s v="Ro/Ro Multi         "/>
    <x v="7"/>
    <n v="29"/>
  </r>
  <r>
    <s v="SPP "/>
    <x v="0"/>
    <s v="Passenger (Normal rates)      "/>
    <x v="2"/>
    <s v="Ro/Ro Multi         "/>
    <x v="4"/>
    <n v="613"/>
  </r>
  <r>
    <s v="SPP "/>
    <x v="0"/>
    <s v="Passenger (Normal rates)      "/>
    <x v="2"/>
    <s v="Ro/Ro Multi         "/>
    <x v="5"/>
    <n v="232"/>
  </r>
  <r>
    <s v="SPP "/>
    <x v="0"/>
    <s v="Passenger (Normal rates)      "/>
    <x v="3"/>
    <s v="Ro/Ro Multi         "/>
    <x v="6"/>
    <n v="716"/>
  </r>
  <r>
    <s v="SPP "/>
    <x v="0"/>
    <s v="Passenger (Normal rates)      "/>
    <x v="3"/>
    <s v="Ro/Ro Multi         "/>
    <x v="7"/>
    <n v="83"/>
  </r>
  <r>
    <s v="SPP "/>
    <x v="1"/>
    <s v="Passenger (Discount Rates)    "/>
    <x v="4"/>
    <s v="Ro/Ro Multi         "/>
    <x v="1"/>
    <n v="4"/>
  </r>
  <r>
    <s v="SPP "/>
    <x v="1"/>
    <s v="Passenger (Discount Rates)    "/>
    <x v="1"/>
    <s v="Ro/Ro Multi         "/>
    <x v="0"/>
    <n v="7"/>
  </r>
  <r>
    <s v="SPP "/>
    <x v="1"/>
    <s v="Passenger (Discount Rates)    "/>
    <x v="2"/>
    <s v="Ro/Ro Multi         "/>
    <x v="1"/>
    <n v="1"/>
  </r>
  <r>
    <s v="SPP "/>
    <x v="1"/>
    <s v="Passenger (Discount Rates)    "/>
    <x v="2"/>
    <s v="Ro/Ro Multi         "/>
    <x v="2"/>
    <n v="18"/>
  </r>
  <r>
    <s v="SPP "/>
    <x v="1"/>
    <s v="Passenger (Discount Rates)    "/>
    <x v="2"/>
    <s v="Ro/Ro Multi         "/>
    <x v="3"/>
    <n v="1"/>
  </r>
  <r>
    <s v="SPP "/>
    <x v="1"/>
    <s v="Passenger (Discount Rates)    "/>
    <x v="3"/>
    <s v="Ro/Ro Multi         "/>
    <x v="0"/>
    <n v="3"/>
  </r>
  <r>
    <s v="SPP "/>
    <x v="1"/>
    <s v="Passenger (Normal rates)      "/>
    <x v="5"/>
    <s v="Passenger Launch    "/>
    <x v="8"/>
    <n v="84"/>
  </r>
  <r>
    <s v="SPP "/>
    <x v="1"/>
    <s v="Passenger (Normal rates)      "/>
    <x v="5"/>
    <s v="Passenger Launch    "/>
    <x v="9"/>
    <n v="21"/>
  </r>
  <r>
    <s v="SPP "/>
    <x v="1"/>
    <s v="Passenger (Normal rates)      "/>
    <x v="4"/>
    <s v="Ro/Ro Multi         "/>
    <x v="6"/>
    <n v="133"/>
  </r>
  <r>
    <s v="SPP "/>
    <x v="1"/>
    <s v="Passenger (Normal rates)      "/>
    <x v="4"/>
    <s v="Ro/Ro Multi         "/>
    <x v="7"/>
    <n v="3"/>
  </r>
  <r>
    <s v="SPP "/>
    <x v="1"/>
    <s v="Passenger (Normal rates)      "/>
    <x v="4"/>
    <s v="Ro/Ro Multi         "/>
    <x v="4"/>
    <n v="1008"/>
  </r>
  <r>
    <s v="SPP "/>
    <x v="1"/>
    <s v="Passenger (Normal rates)      "/>
    <x v="4"/>
    <s v="Ro/Ro Multi         "/>
    <x v="5"/>
    <n v="158"/>
  </r>
  <r>
    <s v="SPP "/>
    <x v="1"/>
    <s v="Passenger (Normal rates)      "/>
    <x v="0"/>
    <s v="Ro/Ro Multi         "/>
    <x v="6"/>
    <n v="869"/>
  </r>
  <r>
    <s v="SPP "/>
    <x v="1"/>
    <s v="Passenger (Normal rates)      "/>
    <x v="0"/>
    <s v="Ro/Ro Multi         "/>
    <x v="7"/>
    <n v="50"/>
  </r>
  <r>
    <s v="SPP "/>
    <x v="1"/>
    <s v="Passenger (Normal rates)      "/>
    <x v="1"/>
    <s v="Ro/Ro Multi         "/>
    <x v="6"/>
    <n v="1018"/>
  </r>
  <r>
    <s v="SPP "/>
    <x v="1"/>
    <s v="Passenger (Normal rates)      "/>
    <x v="1"/>
    <s v="Ro/Ro Multi         "/>
    <x v="7"/>
    <n v="63"/>
  </r>
  <r>
    <s v="SPP "/>
    <x v="1"/>
    <s v="Passenger (Normal rates)      "/>
    <x v="6"/>
    <s v="Passenger Launch    "/>
    <x v="8"/>
    <n v="792"/>
  </r>
  <r>
    <s v="SPP "/>
    <x v="1"/>
    <s v="Passenger (Normal rates)      "/>
    <x v="6"/>
    <s v="Passenger Launch    "/>
    <x v="9"/>
    <n v="74"/>
  </r>
  <r>
    <s v="SPP "/>
    <x v="1"/>
    <s v="Passenger (Normal rates)      "/>
    <x v="2"/>
    <s v="Ro/Ro Multi         "/>
    <x v="4"/>
    <n v="664"/>
  </r>
  <r>
    <s v="SPP "/>
    <x v="1"/>
    <s v="Passenger (Normal rates)      "/>
    <x v="2"/>
    <s v="Ro/Ro Multi         "/>
    <x v="5"/>
    <n v="227"/>
  </r>
  <r>
    <s v="SPP "/>
    <x v="1"/>
    <s v="Passenger (Normal rates)      "/>
    <x v="3"/>
    <s v="Ro/Ro Multi         "/>
    <x v="6"/>
    <n v="518"/>
  </r>
  <r>
    <s v="SPP "/>
    <x v="1"/>
    <s v="Passenger (Normal rates)      "/>
    <x v="3"/>
    <s v="Ro/Ro Multi         "/>
    <x v="7"/>
    <n v="6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3">
  <r>
    <s v="SPP "/>
    <x v="0"/>
    <s v="Passenger (Discount Rates)    "/>
    <x v="0"/>
    <s v="Ro/Ro Multi         "/>
    <x v="0"/>
    <n v="1"/>
  </r>
  <r>
    <s v="SPP "/>
    <x v="0"/>
    <s v="Passenger (Discount Rates)    "/>
    <x v="1"/>
    <s v="Ro/Ro Multi         "/>
    <x v="1"/>
    <n v="11"/>
  </r>
  <r>
    <s v="SPP "/>
    <x v="0"/>
    <s v="Passenger (Discount Rates)    "/>
    <x v="2"/>
    <s v="Ro/Ro Multi         "/>
    <x v="1"/>
    <n v="3"/>
  </r>
  <r>
    <s v="SPP "/>
    <x v="0"/>
    <s v="Passenger (Discount Rates)    "/>
    <x v="3"/>
    <s v="Ro/Ro Multi         "/>
    <x v="0"/>
    <n v="32"/>
  </r>
  <r>
    <s v="SPP "/>
    <x v="0"/>
    <s v="Passenger (Discount Rates)    "/>
    <x v="3"/>
    <s v="Ro/Ro Multi         "/>
    <x v="2"/>
    <n v="31"/>
  </r>
  <r>
    <s v="SPP "/>
    <x v="0"/>
    <s v="Passenger (Normal rates)      "/>
    <x v="4"/>
    <s v="Passenger Launch    "/>
    <x v="3"/>
    <n v="47"/>
  </r>
  <r>
    <s v="SPP "/>
    <x v="0"/>
    <s v="Passenger (Normal rates)      "/>
    <x v="4"/>
    <s v="Passenger Launch    "/>
    <x v="4"/>
    <n v="13"/>
  </r>
  <r>
    <s v="SPP "/>
    <x v="0"/>
    <s v="Passenger (Normal rates)      "/>
    <x v="0"/>
    <s v="Ro/Ro Multi         "/>
    <x v="5"/>
    <n v="951"/>
  </r>
  <r>
    <s v="SPP "/>
    <x v="0"/>
    <s v="Passenger (Normal rates)      "/>
    <x v="0"/>
    <s v="Ro/Ro Multi         "/>
    <x v="6"/>
    <n v="43"/>
  </r>
  <r>
    <s v="SPP "/>
    <x v="0"/>
    <s v="Passenger (Normal rates)      "/>
    <x v="1"/>
    <s v="Ro/Ro Multi         "/>
    <x v="7"/>
    <n v="2536"/>
  </r>
  <r>
    <s v="SPP "/>
    <x v="0"/>
    <s v="Passenger (Normal rates)      "/>
    <x v="1"/>
    <s v="Ro/Ro Multi         "/>
    <x v="8"/>
    <n v="174"/>
  </r>
  <r>
    <s v="SPP "/>
    <x v="0"/>
    <s v="Passenger (Normal rates)      "/>
    <x v="2"/>
    <s v="Ro/Ro Multi         "/>
    <x v="7"/>
    <n v="832"/>
  </r>
  <r>
    <s v="SPP "/>
    <x v="0"/>
    <s v="Passenger (Normal rates)      "/>
    <x v="2"/>
    <s v="Ro/Ro Multi         "/>
    <x v="8"/>
    <n v="17"/>
  </r>
  <r>
    <s v="SPP "/>
    <x v="0"/>
    <s v="Passenger (Normal rates)      "/>
    <x v="3"/>
    <s v="Ro/Ro Multi         "/>
    <x v="5"/>
    <n v="717"/>
  </r>
  <r>
    <s v="SPP "/>
    <x v="0"/>
    <s v="Passenger (Normal rates)      "/>
    <x v="3"/>
    <s v="Ro/Ro Multi         "/>
    <x v="6"/>
    <n v="59"/>
  </r>
  <r>
    <s v="SPP "/>
    <x v="1"/>
    <s v="Passenger (Discount Rates)    "/>
    <x v="0"/>
    <s v="Ro/Ro Multi         "/>
    <x v="0"/>
    <n v="1"/>
  </r>
  <r>
    <s v="SPP "/>
    <x v="1"/>
    <s v="Passenger (Discount Rates)    "/>
    <x v="1"/>
    <s v="Ro/Ro Multi         "/>
    <x v="1"/>
    <n v="14"/>
  </r>
  <r>
    <s v="SPP "/>
    <x v="1"/>
    <s v="Passenger (Discount Rates)    "/>
    <x v="2"/>
    <s v="Ro/Ro Multi         "/>
    <x v="1"/>
    <n v="2"/>
  </r>
  <r>
    <s v="SPP "/>
    <x v="1"/>
    <s v="Passenger (Discount Rates)    "/>
    <x v="3"/>
    <s v="Ro/Ro Multi         "/>
    <x v="0"/>
    <n v="32"/>
  </r>
  <r>
    <s v="SPP "/>
    <x v="1"/>
    <s v="Passenger (Discount Rates)    "/>
    <x v="3"/>
    <s v="Ro/Ro Multi         "/>
    <x v="2"/>
    <n v="41"/>
  </r>
  <r>
    <s v="SPP "/>
    <x v="1"/>
    <s v="Passenger (Discount Rates)    "/>
    <x v="3"/>
    <s v="Ro/Ro Multi         "/>
    <x v="9"/>
    <n v="3"/>
  </r>
  <r>
    <s v="SPP "/>
    <x v="1"/>
    <s v="Passenger (Normal rates)      "/>
    <x v="4"/>
    <s v="Passenger Launch    "/>
    <x v="3"/>
    <n v="697"/>
  </r>
  <r>
    <s v="SPP "/>
    <x v="1"/>
    <s v="Passenger (Normal rates)      "/>
    <x v="4"/>
    <s v="Passenger Launch    "/>
    <x v="4"/>
    <n v="92"/>
  </r>
  <r>
    <s v="SPP "/>
    <x v="1"/>
    <s v="Passenger (Normal rates)      "/>
    <x v="0"/>
    <s v="Ro/Ro Multi         "/>
    <x v="5"/>
    <n v="1255"/>
  </r>
  <r>
    <s v="SPP "/>
    <x v="1"/>
    <s v="Passenger (Normal rates)      "/>
    <x v="0"/>
    <s v="Ro/Ro Multi         "/>
    <x v="6"/>
    <n v="47"/>
  </r>
  <r>
    <s v="SPP "/>
    <x v="1"/>
    <s v="Passenger (Normal rates)      "/>
    <x v="1"/>
    <s v="Ro/Ro Multi         "/>
    <x v="7"/>
    <n v="2187"/>
  </r>
  <r>
    <s v="SPP "/>
    <x v="1"/>
    <s v="Passenger (Normal rates)      "/>
    <x v="1"/>
    <s v="Ro/Ro Multi         "/>
    <x v="8"/>
    <n v="177"/>
  </r>
  <r>
    <s v="SPP "/>
    <x v="1"/>
    <s v="Passenger (Normal rates)      "/>
    <x v="2"/>
    <s v="Ro/Ro Multi         "/>
    <x v="7"/>
    <n v="1089"/>
  </r>
  <r>
    <s v="SPP "/>
    <x v="1"/>
    <s v="Passenger (Normal rates)      "/>
    <x v="2"/>
    <s v="Ro/Ro Multi         "/>
    <x v="8"/>
    <n v="50"/>
  </r>
  <r>
    <s v="SPP "/>
    <x v="1"/>
    <s v="Passenger (Normal rates)      "/>
    <x v="5"/>
    <s v="Passenger Launch    "/>
    <x v="3"/>
    <n v="1188"/>
  </r>
  <r>
    <s v="SPP "/>
    <x v="1"/>
    <s v="Passenger (Normal rates)      "/>
    <x v="5"/>
    <s v="Passenger Launch    "/>
    <x v="4"/>
    <n v="50"/>
  </r>
  <r>
    <s v="SPP "/>
    <x v="1"/>
    <s v="Passenger (Normal rates)      "/>
    <x v="3"/>
    <s v="Ro/Ro Multi         "/>
    <x v="5"/>
    <n v="993"/>
  </r>
  <r>
    <s v="SPP "/>
    <x v="1"/>
    <s v="Passenger (Normal rates)      "/>
    <x v="3"/>
    <s v="Ro/Ro Multi         "/>
    <x v="6"/>
    <n v="16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7">
  <r>
    <s v="SPP "/>
    <x v="0"/>
    <s v="Passenger (Discount Rates)    "/>
    <x v="0"/>
    <s v="Ro/Ro Multi         "/>
    <x v="0"/>
    <n v="2"/>
  </r>
  <r>
    <s v="SPP "/>
    <x v="0"/>
    <s v="Passenger (Discount Rates)    "/>
    <x v="1"/>
    <s v="Ro/Ro Multi         "/>
    <x v="1"/>
    <n v="47"/>
  </r>
  <r>
    <s v="SPP "/>
    <x v="0"/>
    <s v="Passenger (Discount Rates)    "/>
    <x v="2"/>
    <s v="Ro/Ro Multi         "/>
    <x v="1"/>
    <n v="1"/>
  </r>
  <r>
    <s v="SPP "/>
    <x v="0"/>
    <s v="Passenger (Discount Rates)    "/>
    <x v="3"/>
    <s v="Ro/Ro Multi         "/>
    <x v="0"/>
    <n v="19"/>
  </r>
  <r>
    <s v="SPP "/>
    <x v="0"/>
    <s v="Passenger (Discount Rates)    "/>
    <x v="3"/>
    <s v="Ro/Ro Multi         "/>
    <x v="2"/>
    <n v="34"/>
  </r>
  <r>
    <s v="SPP "/>
    <x v="0"/>
    <s v="Passenger (Discount Rates)    "/>
    <x v="3"/>
    <s v="Ro/Ro Multi         "/>
    <x v="3"/>
    <n v="4"/>
  </r>
  <r>
    <s v="SPP "/>
    <x v="0"/>
    <s v="Passenger (Normal rates)      "/>
    <x v="4"/>
    <s v="Passenger Ferry     "/>
    <x v="4"/>
    <n v="385"/>
  </r>
  <r>
    <s v="SPP "/>
    <x v="0"/>
    <s v="Passenger (Normal rates)      "/>
    <x v="4"/>
    <s v="Passenger Ferry     "/>
    <x v="5"/>
    <n v="160"/>
  </r>
  <r>
    <s v="SPP "/>
    <x v="0"/>
    <s v="Passenger (Normal rates)      "/>
    <x v="0"/>
    <s v="Ro/Ro Multi         "/>
    <x v="4"/>
    <n v="3448"/>
  </r>
  <r>
    <s v="SPP "/>
    <x v="0"/>
    <s v="Passenger (Normal rates)      "/>
    <x v="0"/>
    <s v="Ro/Ro Multi         "/>
    <x v="5"/>
    <n v="813"/>
  </r>
  <r>
    <s v="SPP "/>
    <x v="0"/>
    <s v="Passenger (Normal rates)      "/>
    <x v="1"/>
    <s v="Ro/Ro Multi         "/>
    <x v="6"/>
    <n v="5734"/>
  </r>
  <r>
    <s v="SPP "/>
    <x v="0"/>
    <s v="Passenger (Normal rates)      "/>
    <x v="1"/>
    <s v="Ro/Ro Multi         "/>
    <x v="7"/>
    <n v="777"/>
  </r>
  <r>
    <s v="SPP "/>
    <x v="0"/>
    <s v="Passenger (Normal rates)      "/>
    <x v="2"/>
    <s v="Ro/Ro Multi         "/>
    <x v="6"/>
    <n v="605"/>
  </r>
  <r>
    <s v="SPP "/>
    <x v="0"/>
    <s v="Passenger (Normal rates)      "/>
    <x v="2"/>
    <s v="Ro/Ro Multi         "/>
    <x v="7"/>
    <n v="42"/>
  </r>
  <r>
    <s v="SPP "/>
    <x v="0"/>
    <s v="Passenger (Normal rates)      "/>
    <x v="3"/>
    <s v="Ro/Ro Multi         "/>
    <x v="4"/>
    <n v="3507"/>
  </r>
  <r>
    <s v="SPP "/>
    <x v="0"/>
    <s v="Passenger (Normal rates)      "/>
    <x v="3"/>
    <s v="Ro/Ro Multi         "/>
    <x v="5"/>
    <n v="833"/>
  </r>
  <r>
    <s v="SPP "/>
    <x v="1"/>
    <s v="Passenger (Discount Rates)    "/>
    <x v="0"/>
    <s v="Ro/Ro Multi         "/>
    <x v="0"/>
    <n v="4"/>
  </r>
  <r>
    <s v="SPP "/>
    <x v="1"/>
    <s v="Passenger (Discount Rates)    "/>
    <x v="1"/>
    <s v="Ro/Ro Multi         "/>
    <x v="1"/>
    <n v="43"/>
  </r>
  <r>
    <s v="SPP "/>
    <x v="1"/>
    <s v="Passenger (Discount Rates)    "/>
    <x v="2"/>
    <s v="Ro/Ro Multi         "/>
    <x v="1"/>
    <n v="6"/>
  </r>
  <r>
    <s v="SPP "/>
    <x v="1"/>
    <s v="Passenger (Discount Rates)    "/>
    <x v="3"/>
    <s v="Ro/Ro Multi         "/>
    <x v="0"/>
    <n v="20"/>
  </r>
  <r>
    <s v="SPP "/>
    <x v="1"/>
    <s v="Passenger (Discount Rates)    "/>
    <x v="3"/>
    <s v="Ro/Ro Multi         "/>
    <x v="2"/>
    <n v="31"/>
  </r>
  <r>
    <s v="SPP "/>
    <x v="1"/>
    <s v="Passenger (Discount Rates)    "/>
    <x v="3"/>
    <s v="Ro/Ro Multi         "/>
    <x v="3"/>
    <n v="4"/>
  </r>
  <r>
    <s v="SPP "/>
    <x v="1"/>
    <s v="Passenger (Normal rates)      "/>
    <x v="4"/>
    <s v="Passenger Ferry     "/>
    <x v="4"/>
    <n v="352"/>
  </r>
  <r>
    <s v="SPP "/>
    <x v="1"/>
    <s v="Passenger (Normal rates)      "/>
    <x v="4"/>
    <s v="Passenger Ferry     "/>
    <x v="5"/>
    <n v="160"/>
  </r>
  <r>
    <s v="SPP "/>
    <x v="1"/>
    <s v="Passenger (Normal rates)      "/>
    <x v="5"/>
    <s v="Passenger Launch    "/>
    <x v="8"/>
    <n v="2904"/>
  </r>
  <r>
    <s v="SPP "/>
    <x v="1"/>
    <s v="Passenger (Normal rates)      "/>
    <x v="5"/>
    <s v="Passenger Launch    "/>
    <x v="9"/>
    <n v="721"/>
  </r>
  <r>
    <s v="SPP "/>
    <x v="1"/>
    <s v="Passenger (Normal rates)      "/>
    <x v="0"/>
    <s v="Ro/Ro Multi         "/>
    <x v="4"/>
    <n v="3419"/>
  </r>
  <r>
    <s v="SPP "/>
    <x v="1"/>
    <s v="Passenger (Normal rates)      "/>
    <x v="0"/>
    <s v="Ro/Ro Multi         "/>
    <x v="5"/>
    <n v="715"/>
  </r>
  <r>
    <s v="SPP "/>
    <x v="1"/>
    <s v="Passenger (Normal rates)      "/>
    <x v="1"/>
    <s v="Ro/Ro Multi         "/>
    <x v="6"/>
    <n v="4630"/>
  </r>
  <r>
    <s v="SPP "/>
    <x v="1"/>
    <s v="Passenger (Normal rates)      "/>
    <x v="1"/>
    <s v="Ro/Ro Multi         "/>
    <x v="7"/>
    <n v="664"/>
  </r>
  <r>
    <s v="SPP "/>
    <x v="1"/>
    <s v="Passenger (Normal rates)      "/>
    <x v="1"/>
    <s v="Ro/Ro Multi         "/>
    <x v="4"/>
    <n v="473"/>
  </r>
  <r>
    <s v="SPP "/>
    <x v="1"/>
    <s v="Passenger (Normal rates)      "/>
    <x v="2"/>
    <s v="Ro/Ro Multi         "/>
    <x v="6"/>
    <n v="744"/>
  </r>
  <r>
    <s v="SPP "/>
    <x v="1"/>
    <s v="Passenger (Normal rates)      "/>
    <x v="2"/>
    <s v="Ro/Ro Multi         "/>
    <x v="7"/>
    <n v="74"/>
  </r>
  <r>
    <s v="SPP "/>
    <x v="1"/>
    <s v="Passenger (Normal rates)      "/>
    <x v="6"/>
    <s v="Passenger Launch    "/>
    <x v="8"/>
    <n v="2584"/>
  </r>
  <r>
    <s v="SPP "/>
    <x v="1"/>
    <s v="Passenger (Normal rates)      "/>
    <x v="6"/>
    <s v="Passenger Launch    "/>
    <x v="9"/>
    <n v="238"/>
  </r>
  <r>
    <s v="SPP "/>
    <x v="1"/>
    <s v="Passenger (Normal rates)      "/>
    <x v="3"/>
    <s v="Ro/Ro Multi         "/>
    <x v="4"/>
    <n v="3077"/>
  </r>
  <r>
    <s v="SPP "/>
    <x v="1"/>
    <s v="Passenger (Normal rates)      "/>
    <x v="3"/>
    <s v="Ro/Ro Multi         "/>
    <x v="5"/>
    <n v="78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3">
  <r>
    <s v="SPP "/>
    <x v="0"/>
    <s v="Passenger (Discount Rates)    "/>
    <x v="0"/>
    <s v="Ro/Ro Multi         "/>
    <x v="0"/>
    <n v="7"/>
  </r>
  <r>
    <s v="SPP "/>
    <x v="0"/>
    <s v="Passenger (Discount Rates)    "/>
    <x v="1"/>
    <s v="Ro/Ro Multi         "/>
    <x v="1"/>
    <n v="17"/>
  </r>
  <r>
    <s v="SPP "/>
    <x v="0"/>
    <s v="Passenger (Discount Rates)    "/>
    <x v="2"/>
    <s v="Ro/Ro Multi         "/>
    <x v="1"/>
    <n v="1"/>
  </r>
  <r>
    <s v="SPP "/>
    <x v="0"/>
    <s v="Passenger (Discount Rates)    "/>
    <x v="3"/>
    <s v="Ro/Ro Multi         "/>
    <x v="0"/>
    <n v="8"/>
  </r>
  <r>
    <s v="SPP "/>
    <x v="0"/>
    <s v="Passenger (Discount Rates)    "/>
    <x v="3"/>
    <s v="Ro/Ro Multi         "/>
    <x v="2"/>
    <n v="27"/>
  </r>
  <r>
    <s v="SPP "/>
    <x v="0"/>
    <s v="Passenger (Discount Rates)    "/>
    <x v="3"/>
    <s v="Ro/Ro Multi         "/>
    <x v="3"/>
    <n v="2"/>
  </r>
  <r>
    <s v="SPP "/>
    <x v="0"/>
    <s v="Passenger (Normal rates)      "/>
    <x v="4"/>
    <s v="Passenger Ferry     "/>
    <x v="4"/>
    <n v="1165"/>
  </r>
  <r>
    <s v="SPP "/>
    <x v="0"/>
    <s v="Passenger (Normal rates)      "/>
    <x v="4"/>
    <s v="Passenger Ferry     "/>
    <x v="5"/>
    <n v="517"/>
  </r>
  <r>
    <s v="SPP "/>
    <x v="0"/>
    <s v="Passenger (Normal rates)      "/>
    <x v="0"/>
    <s v="Ro/Ro Multi         "/>
    <x v="4"/>
    <n v="5561"/>
  </r>
  <r>
    <s v="SPP "/>
    <x v="0"/>
    <s v="Passenger (Normal rates)      "/>
    <x v="0"/>
    <s v="Ro/Ro Multi         "/>
    <x v="5"/>
    <n v="304"/>
  </r>
  <r>
    <s v="SPP "/>
    <x v="0"/>
    <s v="Passenger (Normal rates)      "/>
    <x v="0"/>
    <s v="Passenger Ferry     "/>
    <x v="4"/>
    <n v="400"/>
  </r>
  <r>
    <s v="SPP "/>
    <x v="0"/>
    <s v="Passenger (Normal rates)      "/>
    <x v="0"/>
    <s v="Passenger Ferry     "/>
    <x v="5"/>
    <n v="59"/>
  </r>
  <r>
    <s v="SPP "/>
    <x v="0"/>
    <s v="Passenger (Normal rates)      "/>
    <x v="1"/>
    <s v="Ro/Ro Multi         "/>
    <x v="6"/>
    <n v="6716"/>
  </r>
  <r>
    <s v="SPP "/>
    <x v="0"/>
    <s v="Passenger (Normal rates)      "/>
    <x v="1"/>
    <s v="Ro/Ro Multi         "/>
    <x v="7"/>
    <n v="261"/>
  </r>
  <r>
    <s v="SPP "/>
    <x v="0"/>
    <s v="Passenger (Normal rates)      "/>
    <x v="2"/>
    <s v="Ro/Ro Multi         "/>
    <x v="6"/>
    <n v="596"/>
  </r>
  <r>
    <s v="SPP "/>
    <x v="0"/>
    <s v="Passenger (Normal rates)      "/>
    <x v="2"/>
    <s v="Ro/Ro Multi         "/>
    <x v="7"/>
    <n v="7"/>
  </r>
  <r>
    <s v="SPP "/>
    <x v="0"/>
    <s v="Passenger (Normal rates)      "/>
    <x v="3"/>
    <s v="Ro/Ro Multi         "/>
    <x v="4"/>
    <n v="3682"/>
  </r>
  <r>
    <s v="SPP "/>
    <x v="0"/>
    <s v="Passenger (Normal rates)      "/>
    <x v="3"/>
    <s v="Ro/Ro Multi         "/>
    <x v="5"/>
    <n v="886"/>
  </r>
  <r>
    <s v="SPP "/>
    <x v="1"/>
    <s v="Passenger (Discount Rates)    "/>
    <x v="0"/>
    <s v="Ro/Ro Multi         "/>
    <x v="0"/>
    <n v="6"/>
  </r>
  <r>
    <s v="SPP "/>
    <x v="1"/>
    <s v="Passenger (Discount Rates)    "/>
    <x v="1"/>
    <s v="Ro/Ro Multi         "/>
    <x v="1"/>
    <n v="14"/>
  </r>
  <r>
    <s v="SPP "/>
    <x v="1"/>
    <s v="Passenger (Discount Rates)    "/>
    <x v="2"/>
    <s v="Ro/Ro Multi         "/>
    <x v="1"/>
    <n v="8"/>
  </r>
  <r>
    <s v="SPP "/>
    <x v="1"/>
    <s v="Passenger (Discount Rates)    "/>
    <x v="3"/>
    <s v="Ro/Ro Multi         "/>
    <x v="0"/>
    <n v="6"/>
  </r>
  <r>
    <s v="SPP "/>
    <x v="1"/>
    <s v="Passenger (Discount Rates)    "/>
    <x v="3"/>
    <s v="Ro/Ro Multi         "/>
    <x v="2"/>
    <n v="23"/>
  </r>
  <r>
    <s v="SPP "/>
    <x v="1"/>
    <s v="Passenger (Discount Rates)    "/>
    <x v="3"/>
    <s v="Ro/Ro Multi         "/>
    <x v="3"/>
    <n v="2"/>
  </r>
  <r>
    <s v="SPP "/>
    <x v="1"/>
    <s v="Passenger (Normal rates)      "/>
    <x v="4"/>
    <s v="Passenger Ferry     "/>
    <x v="4"/>
    <n v="1166"/>
  </r>
  <r>
    <s v="SPP "/>
    <x v="1"/>
    <s v="Passenger (Normal rates)      "/>
    <x v="4"/>
    <s v="Passenger Ferry     "/>
    <x v="5"/>
    <n v="574"/>
  </r>
  <r>
    <s v="SPP "/>
    <x v="1"/>
    <s v="Passenger (Normal rates)      "/>
    <x v="5"/>
    <s v="Passenger Launch    "/>
    <x v="8"/>
    <n v="7055"/>
  </r>
  <r>
    <s v="SPP "/>
    <x v="1"/>
    <s v="Passenger (Normal rates)      "/>
    <x v="5"/>
    <s v="Passenger Launch    "/>
    <x v="9"/>
    <n v="714"/>
  </r>
  <r>
    <s v="SPP "/>
    <x v="1"/>
    <s v="Passenger (Normal rates)      "/>
    <x v="0"/>
    <s v="Ro/Ro Multi         "/>
    <x v="4"/>
    <n v="7100"/>
  </r>
  <r>
    <s v="SPP "/>
    <x v="1"/>
    <s v="Passenger (Normal rates)      "/>
    <x v="0"/>
    <s v="Ro/Ro Multi         "/>
    <x v="5"/>
    <n v="542"/>
  </r>
  <r>
    <s v="SPP "/>
    <x v="1"/>
    <s v="Passenger (Normal rates)      "/>
    <x v="0"/>
    <s v="Passenger Ferry     "/>
    <x v="4"/>
    <n v="391"/>
  </r>
  <r>
    <s v="SPP "/>
    <x v="1"/>
    <s v="Passenger (Normal rates)      "/>
    <x v="1"/>
    <s v="Ro/Ro Multi         "/>
    <x v="6"/>
    <n v="6422"/>
  </r>
  <r>
    <s v="SPP "/>
    <x v="1"/>
    <s v="Passenger (Normal rates)      "/>
    <x v="1"/>
    <s v="Ro/Ro Multi         "/>
    <x v="7"/>
    <n v="249"/>
  </r>
  <r>
    <s v="SPP "/>
    <x v="1"/>
    <s v="Passenger (Normal rates)      "/>
    <x v="2"/>
    <s v="Ro/Ro Multi         "/>
    <x v="6"/>
    <n v="807"/>
  </r>
  <r>
    <s v="SPP "/>
    <x v="1"/>
    <s v="Passenger (Normal rates)      "/>
    <x v="2"/>
    <s v="Ro/Ro Multi         "/>
    <x v="7"/>
    <n v="46"/>
  </r>
  <r>
    <s v="SPP "/>
    <x v="1"/>
    <s v="Passenger (Normal rates)      "/>
    <x v="2"/>
    <s v="Bulk cargo - Cement "/>
    <x v="6"/>
    <n v="157"/>
  </r>
  <r>
    <s v="SPP "/>
    <x v="1"/>
    <s v="Passenger (Normal rates)      "/>
    <x v="2"/>
    <s v="Bulk cargo - Cement "/>
    <x v="7"/>
    <n v="1"/>
  </r>
  <r>
    <s v="SPP "/>
    <x v="1"/>
    <s v="Passenger (Normal rates)      "/>
    <x v="6"/>
    <s v="Lo/Lo Cargo         "/>
    <x v="8"/>
    <n v="2502"/>
  </r>
  <r>
    <s v="SPP "/>
    <x v="1"/>
    <s v="Passenger (Normal rates)      "/>
    <x v="6"/>
    <s v="Lo/Lo Cargo         "/>
    <x v="9"/>
    <n v="90"/>
  </r>
  <r>
    <s v="SPP "/>
    <x v="1"/>
    <s v="Passenger (Normal rates)      "/>
    <x v="6"/>
    <s v="Passenger Launch    "/>
    <x v="8"/>
    <n v="3161"/>
  </r>
  <r>
    <s v="SPP "/>
    <x v="1"/>
    <s v="Passenger (Normal rates)      "/>
    <x v="6"/>
    <s v="Passenger Launch    "/>
    <x v="9"/>
    <n v="163"/>
  </r>
  <r>
    <s v="SPP "/>
    <x v="1"/>
    <s v="Passenger (Normal rates)      "/>
    <x v="3"/>
    <s v="Ro/Ro Multi         "/>
    <x v="4"/>
    <n v="3294"/>
  </r>
  <r>
    <s v="SPP "/>
    <x v="1"/>
    <s v="Passenger (Normal rates)      "/>
    <x v="3"/>
    <s v="Ro/Ro Multi         "/>
    <x v="5"/>
    <n v="69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42">
  <r>
    <s v="SPP "/>
    <x v="0"/>
    <s v="Passenger (Discount Rates)    "/>
    <x v="0"/>
    <s v="Ro/Ro Multi         "/>
    <x v="0"/>
    <n v="5"/>
    <n v="0"/>
  </r>
  <r>
    <s v="SPP "/>
    <x v="0"/>
    <s v="Passenger (Discount Rates)    "/>
    <x v="1"/>
    <s v="Ro/Ro Multi         "/>
    <x v="1"/>
    <n v="20"/>
    <n v="0"/>
  </r>
  <r>
    <s v="SPP "/>
    <x v="0"/>
    <s v="Passenger (Discount Rates)    "/>
    <x v="2"/>
    <s v="Ro/Ro Multi         "/>
    <x v="0"/>
    <n v="16"/>
    <n v="0"/>
  </r>
  <r>
    <s v="SPP "/>
    <x v="0"/>
    <s v="Passenger (Normal rates)      "/>
    <x v="3"/>
    <s v="Passenger Ferry     "/>
    <x v="2"/>
    <n v="150"/>
    <n v="397.5"/>
  </r>
  <r>
    <s v="SPP "/>
    <x v="0"/>
    <s v="Passenger (Normal rates)      "/>
    <x v="3"/>
    <s v="Passenger Ferry     "/>
    <x v="3"/>
    <n v="44"/>
    <n v="59.4"/>
  </r>
  <r>
    <s v="SPP "/>
    <x v="0"/>
    <s v="Passenger (Normal rates)      "/>
    <x v="4"/>
    <s v="Passenger Ferry     "/>
    <x v="2"/>
    <n v="607"/>
    <n v="1608.55"/>
  </r>
  <r>
    <s v="SPP "/>
    <x v="0"/>
    <s v="Passenger (Normal rates)      "/>
    <x v="4"/>
    <s v="Passenger Ferry     "/>
    <x v="3"/>
    <n v="320"/>
    <n v="432"/>
  </r>
  <r>
    <s v="SPP "/>
    <x v="0"/>
    <s v="Passenger (Normal rates)      "/>
    <x v="0"/>
    <s v="Ro/Ro Multi         "/>
    <x v="2"/>
    <n v="5124"/>
    <n v="13578.6"/>
  </r>
  <r>
    <s v="SPP "/>
    <x v="0"/>
    <s v="Passenger (Normal rates)      "/>
    <x v="0"/>
    <s v="Ro/Ro Multi         "/>
    <x v="3"/>
    <n v="675"/>
    <n v="911.25"/>
  </r>
  <r>
    <s v="SPP "/>
    <x v="0"/>
    <s v="Passenger (Normal rates)      "/>
    <x v="0"/>
    <s v="Passenger Ferry     "/>
    <x v="2"/>
    <n v="257"/>
    <n v="681.05"/>
  </r>
  <r>
    <s v="SPP "/>
    <x v="0"/>
    <s v="Passenger (Normal rates)      "/>
    <x v="0"/>
    <s v="Passenger Ferry     "/>
    <x v="3"/>
    <n v="5"/>
    <n v="6.75"/>
  </r>
  <r>
    <s v="SPP "/>
    <x v="0"/>
    <s v="Passenger (Normal rates)      "/>
    <x v="1"/>
    <s v="Ro/Ro Multi         "/>
    <x v="4"/>
    <n v="7938"/>
    <n v="24210.9"/>
  </r>
  <r>
    <s v="SPP "/>
    <x v="0"/>
    <s v="Passenger (Normal rates)      "/>
    <x v="1"/>
    <s v="Ro/Ro Multi         "/>
    <x v="5"/>
    <n v="632"/>
    <n v="948"/>
  </r>
  <r>
    <s v="SPP "/>
    <x v="0"/>
    <s v="Passenger (Normal rates)      "/>
    <x v="5"/>
    <s v="Ro/Ro Multi         "/>
    <x v="4"/>
    <n v="828"/>
    <n v="2525.4"/>
  </r>
  <r>
    <s v="SPP "/>
    <x v="0"/>
    <s v="Passenger (Normal rates)      "/>
    <x v="5"/>
    <s v="Ro/Ro Multi         "/>
    <x v="5"/>
    <n v="106"/>
    <n v="159"/>
  </r>
  <r>
    <s v="SPP "/>
    <x v="0"/>
    <s v="Passenger (Normal rates)      "/>
    <x v="2"/>
    <s v="Ro/Ro Multi         "/>
    <x v="2"/>
    <n v="4205"/>
    <n v="11143.25"/>
  </r>
  <r>
    <s v="SPP "/>
    <x v="0"/>
    <s v="Passenger (Normal rates)      "/>
    <x v="2"/>
    <s v="Ro/Ro Multi         "/>
    <x v="3"/>
    <n v="907"/>
    <n v="1224.45"/>
  </r>
  <r>
    <s v="SPP "/>
    <x v="1"/>
    <s v="Passenger (Discount Rates)    "/>
    <x v="0"/>
    <s v="Ro/Ro Multi         "/>
    <x v="0"/>
    <n v="10"/>
    <n v="0"/>
  </r>
  <r>
    <s v="SPP "/>
    <x v="1"/>
    <s v="Passenger (Discount Rates)    "/>
    <x v="1"/>
    <s v="Ro/Ro Multi         "/>
    <x v="1"/>
    <n v="18"/>
    <n v="0"/>
  </r>
  <r>
    <s v="SPP "/>
    <x v="1"/>
    <s v="Passenger (Discount Rates)    "/>
    <x v="5"/>
    <s v="Ro/Ro Multi         "/>
    <x v="1"/>
    <n v="1"/>
    <n v="0"/>
  </r>
  <r>
    <s v="SPP "/>
    <x v="1"/>
    <s v="Passenger (Discount Rates)    "/>
    <x v="2"/>
    <s v="Ro/Ro Multi         "/>
    <x v="0"/>
    <n v="15"/>
    <n v="0"/>
  </r>
  <r>
    <s v="SPP "/>
    <x v="1"/>
    <s v="Passenger (Discount Rates)    "/>
    <x v="2"/>
    <s v="Ro/Ro Multi         "/>
    <x v="6"/>
    <n v="4"/>
    <n v="5.32"/>
  </r>
  <r>
    <s v="SPP "/>
    <x v="1"/>
    <s v="Passenger (Normal rates)      "/>
    <x v="3"/>
    <s v="Passenger Ferry     "/>
    <x v="2"/>
    <n v="115"/>
    <n v="304.75"/>
  </r>
  <r>
    <s v="SPP "/>
    <x v="1"/>
    <s v="Passenger (Normal rates)      "/>
    <x v="3"/>
    <s v="Passenger Ferry     "/>
    <x v="3"/>
    <n v="43"/>
    <n v="58.05"/>
  </r>
  <r>
    <s v="SPP "/>
    <x v="1"/>
    <s v="Passenger (Normal rates)      "/>
    <x v="4"/>
    <s v="Passenger Ferry     "/>
    <x v="2"/>
    <n v="827"/>
    <n v="2191.5500000000002"/>
  </r>
  <r>
    <s v="SPP "/>
    <x v="1"/>
    <s v="Passenger (Normal rates)      "/>
    <x v="4"/>
    <s v="Passenger Ferry     "/>
    <x v="3"/>
    <n v="332"/>
    <n v="448.2"/>
  </r>
  <r>
    <s v="SPP "/>
    <x v="1"/>
    <s v="Passenger (Normal rates)      "/>
    <x v="6"/>
    <s v="Passenger Launch    "/>
    <x v="7"/>
    <n v="7595"/>
    <n v="5696.25"/>
  </r>
  <r>
    <s v="SPP "/>
    <x v="1"/>
    <s v="Passenger (Normal rates)      "/>
    <x v="6"/>
    <s v="Passenger Launch    "/>
    <x v="8"/>
    <n v="1462"/>
    <n v="584.79999999999995"/>
  </r>
  <r>
    <s v="SPP "/>
    <x v="1"/>
    <s v="Passenger (Normal rates)      "/>
    <x v="0"/>
    <s v="Ro/Ro Multi         "/>
    <x v="2"/>
    <n v="6034"/>
    <n v="15990.1"/>
  </r>
  <r>
    <s v="SPP "/>
    <x v="1"/>
    <s v="Passenger (Normal rates)      "/>
    <x v="0"/>
    <s v="Ro/Ro Multi         "/>
    <x v="3"/>
    <n v="691"/>
    <n v="932.85"/>
  </r>
  <r>
    <s v="SPP "/>
    <x v="1"/>
    <s v="Passenger (Normal rates)      "/>
    <x v="0"/>
    <s v="Passenger Ferry     "/>
    <x v="2"/>
    <n v="289"/>
    <n v="765.85"/>
  </r>
  <r>
    <s v="SPP "/>
    <x v="1"/>
    <s v="Passenger (Normal rates)      "/>
    <x v="0"/>
    <s v="Passenger Ferry     "/>
    <x v="3"/>
    <n v="5"/>
    <n v="6.75"/>
  </r>
  <r>
    <s v="SPP "/>
    <x v="1"/>
    <s v="Passenger (Normal rates)      "/>
    <x v="1"/>
    <s v="Ro/Ro Multi         "/>
    <x v="4"/>
    <n v="7418"/>
    <n v="22624.9"/>
  </r>
  <r>
    <s v="SPP "/>
    <x v="1"/>
    <s v="Passenger (Normal rates)      "/>
    <x v="1"/>
    <s v="Ro/Ro Multi         "/>
    <x v="5"/>
    <n v="671"/>
    <n v="1006.5"/>
  </r>
  <r>
    <s v="SPP "/>
    <x v="1"/>
    <s v="Passenger (Normal rates)      "/>
    <x v="5"/>
    <s v="Ro/Ro Multi         "/>
    <x v="4"/>
    <n v="981"/>
    <n v="2992.05"/>
  </r>
  <r>
    <s v="SPP "/>
    <x v="1"/>
    <s v="Passenger (Normal rates)      "/>
    <x v="5"/>
    <s v="Ro/Ro Multi         "/>
    <x v="5"/>
    <n v="118"/>
    <n v="177"/>
  </r>
  <r>
    <s v="SPP "/>
    <x v="1"/>
    <s v="Passenger (Normal rates)      "/>
    <x v="7"/>
    <s v="Lo/Lo Cargo         "/>
    <x v="7"/>
    <n v="2375"/>
    <n v="1781.25"/>
  </r>
  <r>
    <s v="SPP "/>
    <x v="1"/>
    <s v="Passenger (Normal rates)      "/>
    <x v="7"/>
    <s v="Lo/Lo Cargo         "/>
    <x v="8"/>
    <n v="128"/>
    <n v="51.2"/>
  </r>
  <r>
    <s v="SPP "/>
    <x v="1"/>
    <s v="Passenger (Normal rates)      "/>
    <x v="7"/>
    <s v="Passenger Launch    "/>
    <x v="7"/>
    <n v="4650"/>
    <n v="3487.5"/>
  </r>
  <r>
    <s v="SPP "/>
    <x v="1"/>
    <s v="Passenger (Normal rates)      "/>
    <x v="7"/>
    <s v="Passenger Launch    "/>
    <x v="8"/>
    <n v="334"/>
    <n v="133.6"/>
  </r>
  <r>
    <s v="SPP "/>
    <x v="1"/>
    <s v="Passenger (Normal rates)      "/>
    <x v="2"/>
    <s v="Ro/Ro Multi         "/>
    <x v="2"/>
    <n v="4168"/>
    <n v="11045.2"/>
  </r>
  <r>
    <s v="SPP "/>
    <x v="1"/>
    <s v="Passenger (Normal rates)      "/>
    <x v="2"/>
    <s v="Ro/Ro Multi         "/>
    <x v="3"/>
    <n v="857"/>
    <n v="1156.95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8">
  <r>
    <s v="SPP "/>
    <x v="0"/>
    <s v="Passenger (Discount Rates)    "/>
    <x v="0"/>
    <s v="Ro/Ro Multi         "/>
    <x v="0"/>
    <n v="9"/>
  </r>
  <r>
    <s v="SPP "/>
    <x v="0"/>
    <s v="Passenger (Discount Rates)    "/>
    <x v="1"/>
    <s v="Ro/Ro Multi         "/>
    <x v="1"/>
    <n v="20"/>
  </r>
  <r>
    <s v="SPP "/>
    <x v="0"/>
    <s v="Passenger (Discount Rates)    "/>
    <x v="2"/>
    <s v="Ro/Ro Multi         "/>
    <x v="1"/>
    <n v="13"/>
  </r>
  <r>
    <s v="SPP "/>
    <x v="0"/>
    <s v="Passenger (Discount Rates)    "/>
    <x v="3"/>
    <s v="Ro/Ro Multi         "/>
    <x v="0"/>
    <n v="6"/>
  </r>
  <r>
    <s v="SPP "/>
    <x v="0"/>
    <s v="Passenger (Discount Rates)    "/>
    <x v="3"/>
    <s v="Ro/Ro Multi         "/>
    <x v="2"/>
    <n v="3"/>
  </r>
  <r>
    <s v="SPP "/>
    <x v="0"/>
    <s v="Passenger (Normal rates)      "/>
    <x v="4"/>
    <s v="Passenger Ferry     "/>
    <x v="3"/>
    <n v="1060"/>
  </r>
  <r>
    <s v="SPP "/>
    <x v="0"/>
    <s v="Passenger (Normal rates)      "/>
    <x v="4"/>
    <s v="Passenger Ferry     "/>
    <x v="4"/>
    <n v="255"/>
  </r>
  <r>
    <s v="SPP "/>
    <x v="0"/>
    <s v="Passenger (Normal rates)      "/>
    <x v="0"/>
    <s v="Ro/Ro Multi         "/>
    <x v="3"/>
    <n v="6364"/>
  </r>
  <r>
    <s v="SPP "/>
    <x v="0"/>
    <s v="Passenger (Normal rates)      "/>
    <x v="0"/>
    <s v="Ro/Ro Multi         "/>
    <x v="4"/>
    <n v="752"/>
  </r>
  <r>
    <s v="SPP "/>
    <x v="0"/>
    <s v="Passenger (Normal rates)      "/>
    <x v="0"/>
    <s v="Passenger Ferry     "/>
    <x v="3"/>
    <n v="235"/>
  </r>
  <r>
    <s v="SPP "/>
    <x v="0"/>
    <s v="Passenger (Normal rates)      "/>
    <x v="0"/>
    <s v="Passenger Ferry     "/>
    <x v="4"/>
    <n v="6"/>
  </r>
  <r>
    <s v="SPP "/>
    <x v="0"/>
    <s v="Passenger (Normal rates)      "/>
    <x v="1"/>
    <s v="Ro/Ro Multi         "/>
    <x v="5"/>
    <n v="8094"/>
  </r>
  <r>
    <s v="SPP "/>
    <x v="0"/>
    <s v="Passenger (Normal rates)      "/>
    <x v="1"/>
    <s v="Ro/Ro Multi         "/>
    <x v="6"/>
    <n v="1320"/>
  </r>
  <r>
    <s v="SPP "/>
    <x v="0"/>
    <s v="Passenger (Normal rates)      "/>
    <x v="2"/>
    <s v="Ro/Ro Multi         "/>
    <x v="5"/>
    <n v="864"/>
  </r>
  <r>
    <s v="SPP "/>
    <x v="0"/>
    <s v="Passenger (Normal rates)      "/>
    <x v="2"/>
    <s v="Ro/Ro Multi         "/>
    <x v="6"/>
    <n v="122"/>
  </r>
  <r>
    <s v="SPP "/>
    <x v="0"/>
    <s v="Passenger (Normal rates)      "/>
    <x v="3"/>
    <s v="Ro/Ro Multi         "/>
    <x v="3"/>
    <n v="5070"/>
  </r>
  <r>
    <s v="SPP "/>
    <x v="0"/>
    <s v="Passenger (Normal rates)      "/>
    <x v="3"/>
    <s v="Ro/Ro Multi         "/>
    <x v="4"/>
    <n v="989"/>
  </r>
  <r>
    <s v="SPP "/>
    <x v="1"/>
    <s v="Passenger (Discount Rates)    "/>
    <x v="0"/>
    <s v="Ro/Ro Multi         "/>
    <x v="0"/>
    <n v="25"/>
  </r>
  <r>
    <s v="SPP "/>
    <x v="1"/>
    <s v="Passenger (Discount Rates)    "/>
    <x v="1"/>
    <s v="Ro/Ro Multi         "/>
    <x v="1"/>
    <n v="22"/>
  </r>
  <r>
    <s v="SPP "/>
    <x v="1"/>
    <s v="Passenger (Discount Rates)    "/>
    <x v="3"/>
    <s v="Ro/Ro Multi         "/>
    <x v="0"/>
    <n v="5"/>
  </r>
  <r>
    <s v="SPP "/>
    <x v="1"/>
    <s v="Passenger (Normal rates)      "/>
    <x v="4"/>
    <s v="Passenger Ferry     "/>
    <x v="3"/>
    <n v="1039"/>
  </r>
  <r>
    <s v="SPP "/>
    <x v="1"/>
    <s v="Passenger (Normal rates)      "/>
    <x v="4"/>
    <s v="Passenger Ferry     "/>
    <x v="4"/>
    <n v="244"/>
  </r>
  <r>
    <s v="SPP "/>
    <x v="1"/>
    <s v="Passenger (Normal rates)      "/>
    <x v="5"/>
    <s v="Passenger Launch    "/>
    <x v="7"/>
    <n v="12179"/>
  </r>
  <r>
    <s v="SPP "/>
    <x v="1"/>
    <s v="Passenger (Normal rates)      "/>
    <x v="5"/>
    <s v="Passenger Launch    "/>
    <x v="8"/>
    <n v="3957"/>
  </r>
  <r>
    <s v="SPP "/>
    <x v="1"/>
    <s v="Passenger (Normal rates)      "/>
    <x v="0"/>
    <s v="Ro/Ro Multi         "/>
    <x v="3"/>
    <n v="5612"/>
  </r>
  <r>
    <s v="SPP "/>
    <x v="1"/>
    <s v="Passenger (Normal rates)      "/>
    <x v="0"/>
    <s v="Ro/Ro Multi         "/>
    <x v="4"/>
    <n v="761"/>
  </r>
  <r>
    <s v="SPP "/>
    <x v="1"/>
    <s v="Passenger (Normal rates)      "/>
    <x v="0"/>
    <s v="Passenger Ferry     "/>
    <x v="3"/>
    <n v="227"/>
  </r>
  <r>
    <s v="SPP "/>
    <x v="1"/>
    <s v="Passenger (Normal rates)      "/>
    <x v="0"/>
    <s v="Passenger Ferry     "/>
    <x v="4"/>
    <n v="6"/>
  </r>
  <r>
    <s v="SPP "/>
    <x v="1"/>
    <s v="Passenger (Normal rates)      "/>
    <x v="1"/>
    <s v="Ro/Ro Multi         "/>
    <x v="5"/>
    <n v="7236"/>
  </r>
  <r>
    <s v="SPP "/>
    <x v="1"/>
    <s v="Passenger (Normal rates)      "/>
    <x v="1"/>
    <s v="Ro/Ro Multi         "/>
    <x v="6"/>
    <n v="1107"/>
  </r>
  <r>
    <s v="SPP "/>
    <x v="1"/>
    <s v="Passenger (Normal rates)      "/>
    <x v="2"/>
    <s v="Ro/Ro Multi         "/>
    <x v="5"/>
    <n v="1101"/>
  </r>
  <r>
    <s v="SPP "/>
    <x v="1"/>
    <s v="Passenger (Normal rates)      "/>
    <x v="2"/>
    <s v="Ro/Ro Multi         "/>
    <x v="6"/>
    <n v="155"/>
  </r>
  <r>
    <s v="SPP "/>
    <x v="1"/>
    <s v="Passenger (Normal rates)      "/>
    <x v="6"/>
    <s v="Lo/Lo Cargo         "/>
    <x v="7"/>
    <n v="2848"/>
  </r>
  <r>
    <s v="SPP "/>
    <x v="1"/>
    <s v="Passenger (Normal rates)      "/>
    <x v="6"/>
    <s v="Lo/Lo Cargo         "/>
    <x v="8"/>
    <n v="193"/>
  </r>
  <r>
    <s v="SPP "/>
    <x v="1"/>
    <s v="Passenger (Normal rates)      "/>
    <x v="6"/>
    <s v="Passenger Launch    "/>
    <x v="7"/>
    <n v="4811"/>
  </r>
  <r>
    <s v="SPP "/>
    <x v="1"/>
    <s v="Passenger (Normal rates)      "/>
    <x v="6"/>
    <s v="Passenger Launch    "/>
    <x v="8"/>
    <n v="862"/>
  </r>
  <r>
    <s v="SPP "/>
    <x v="1"/>
    <s v="Passenger (Normal rates)      "/>
    <x v="3"/>
    <s v="Ro/Ro Multi         "/>
    <x v="3"/>
    <n v="5338"/>
  </r>
  <r>
    <s v="SPP "/>
    <x v="1"/>
    <s v="Passenger (Normal rates)      "/>
    <x v="3"/>
    <s v="Ro/Ro Multi         "/>
    <x v="4"/>
    <n v="1187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39">
  <r>
    <s v="SPP "/>
    <x v="0"/>
    <s v="Passenger (Discount Rates)    "/>
    <x v="0"/>
    <s v="Ro/Ro Multi         "/>
    <x v="0"/>
    <n v="15"/>
  </r>
  <r>
    <s v="SPP "/>
    <x v="0"/>
    <s v="Passenger (Discount Rates)    "/>
    <x v="1"/>
    <s v="Ro/Ro Multi         "/>
    <x v="1"/>
    <n v="13"/>
  </r>
  <r>
    <s v="SPP "/>
    <x v="0"/>
    <s v="Passenger (Discount Rates)    "/>
    <x v="2"/>
    <s v="Ro/Ro Multi         "/>
    <x v="1"/>
    <n v="2"/>
  </r>
  <r>
    <s v="SPP "/>
    <x v="0"/>
    <s v="Passenger (Discount Rates)    "/>
    <x v="3"/>
    <s v="Ro/Ro Multi         "/>
    <x v="0"/>
    <n v="6"/>
  </r>
  <r>
    <s v="SPP "/>
    <x v="0"/>
    <s v="Passenger (Normal rates)      "/>
    <x v="4"/>
    <s v="Passenger Ferry     "/>
    <x v="2"/>
    <n v="1372"/>
  </r>
  <r>
    <s v="SPP "/>
    <x v="0"/>
    <s v="Passenger (Normal rates)      "/>
    <x v="4"/>
    <s v="Passenger Ferry     "/>
    <x v="3"/>
    <n v="307"/>
  </r>
  <r>
    <s v="SPP "/>
    <x v="0"/>
    <s v="Passenger (Normal rates)      "/>
    <x v="0"/>
    <s v="Ro/Ro Multi         "/>
    <x v="2"/>
    <n v="7326"/>
  </r>
  <r>
    <s v="SPP "/>
    <x v="0"/>
    <s v="Passenger (Normal rates)      "/>
    <x v="0"/>
    <s v="Ro/Ro Multi         "/>
    <x v="3"/>
    <n v="1372"/>
  </r>
  <r>
    <s v="SPP "/>
    <x v="0"/>
    <s v="Passenger (Normal rates)      "/>
    <x v="0"/>
    <s v="Passenger Ferry     "/>
    <x v="2"/>
    <n v="516"/>
  </r>
  <r>
    <s v="SPP "/>
    <x v="0"/>
    <s v="Passenger (Normal rates)      "/>
    <x v="0"/>
    <s v="Passenger Ferry     "/>
    <x v="3"/>
    <n v="21"/>
  </r>
  <r>
    <s v="SPP "/>
    <x v="0"/>
    <s v="Passenger (Normal rates)      "/>
    <x v="1"/>
    <s v="Ro/Ro Multi         "/>
    <x v="4"/>
    <n v="10342"/>
  </r>
  <r>
    <s v="SPP "/>
    <x v="0"/>
    <s v="Passenger (Normal rates)      "/>
    <x v="1"/>
    <s v="Ro/Ro Multi         "/>
    <x v="5"/>
    <n v="2247"/>
  </r>
  <r>
    <s v="SPP "/>
    <x v="0"/>
    <s v="Passenger (Normal rates)      "/>
    <x v="2"/>
    <s v="Ro/Ro Multi         "/>
    <x v="4"/>
    <n v="883"/>
  </r>
  <r>
    <s v="SPP "/>
    <x v="0"/>
    <s v="Passenger (Normal rates)      "/>
    <x v="2"/>
    <s v="Ro/Ro Multi         "/>
    <x v="5"/>
    <n v="173"/>
  </r>
  <r>
    <s v="SPP "/>
    <x v="0"/>
    <s v="Passenger (Normal rates)      "/>
    <x v="3"/>
    <s v="Ro/Ro Multi         "/>
    <x v="2"/>
    <n v="5904"/>
  </r>
  <r>
    <s v="SPP "/>
    <x v="0"/>
    <s v="Passenger (Normal rates)      "/>
    <x v="3"/>
    <s v="Ro/Ro Multi         "/>
    <x v="3"/>
    <n v="1409"/>
  </r>
  <r>
    <s v="SPP "/>
    <x v="1"/>
    <s v="Passenger (Discount Rates)    "/>
    <x v="0"/>
    <s v="Ro/Ro Multi         "/>
    <x v="0"/>
    <n v="14"/>
  </r>
  <r>
    <s v="SPP "/>
    <x v="1"/>
    <s v="Passenger (Discount Rates)    "/>
    <x v="1"/>
    <s v="Ro/Ro Multi         "/>
    <x v="1"/>
    <n v="15"/>
  </r>
  <r>
    <s v="SPP "/>
    <x v="1"/>
    <s v="Passenger (Discount Rates)    "/>
    <x v="2"/>
    <s v="Ro/Ro Multi         "/>
    <x v="1"/>
    <n v="1"/>
  </r>
  <r>
    <s v="SPP "/>
    <x v="1"/>
    <s v="Passenger (Discount Rates)    "/>
    <x v="3"/>
    <s v="Ro/Ro Multi         "/>
    <x v="0"/>
    <n v="8"/>
  </r>
  <r>
    <s v="SPP "/>
    <x v="1"/>
    <s v="Passenger (Discount Rates)    "/>
    <x v="3"/>
    <s v="Ro/Ro Multi         "/>
    <x v="6"/>
    <n v="2"/>
  </r>
  <r>
    <s v="SPP "/>
    <x v="1"/>
    <s v="Passenger (Normal rates)      "/>
    <x v="4"/>
    <s v="Passenger Ferry     "/>
    <x v="2"/>
    <n v="1355"/>
  </r>
  <r>
    <s v="SPP "/>
    <x v="1"/>
    <s v="Passenger (Normal rates)      "/>
    <x v="4"/>
    <s v="Passenger Ferry     "/>
    <x v="3"/>
    <n v="293"/>
  </r>
  <r>
    <s v="SPP "/>
    <x v="1"/>
    <s v="Passenger (Normal rates)      "/>
    <x v="5"/>
    <s v="Passenger Launch    "/>
    <x v="7"/>
    <n v="12005"/>
  </r>
  <r>
    <s v="SPP "/>
    <x v="1"/>
    <s v="Passenger (Normal rates)      "/>
    <x v="5"/>
    <s v="Passenger Launch    "/>
    <x v="8"/>
    <n v="3760"/>
  </r>
  <r>
    <s v="SPP "/>
    <x v="1"/>
    <s v="Passenger (Normal rates)      "/>
    <x v="0"/>
    <s v="Ro/Ro Multi         "/>
    <x v="2"/>
    <n v="8014"/>
  </r>
  <r>
    <s v="SPP "/>
    <x v="1"/>
    <s v="Passenger (Normal rates)      "/>
    <x v="0"/>
    <s v="Ro/Ro Multi         "/>
    <x v="3"/>
    <n v="1457"/>
  </r>
  <r>
    <s v="SPP "/>
    <x v="1"/>
    <s v="Passenger (Normal rates)      "/>
    <x v="0"/>
    <s v="Passenger Ferry     "/>
    <x v="2"/>
    <n v="504"/>
  </r>
  <r>
    <s v="SPP "/>
    <x v="1"/>
    <s v="Passenger (Normal rates)      "/>
    <x v="0"/>
    <s v="Passenger Ferry     "/>
    <x v="3"/>
    <n v="26"/>
  </r>
  <r>
    <s v="SPP "/>
    <x v="1"/>
    <s v="Passenger (Normal rates)      "/>
    <x v="1"/>
    <s v="Ro/Ro Multi         "/>
    <x v="4"/>
    <n v="10219"/>
  </r>
  <r>
    <s v="SPP "/>
    <x v="1"/>
    <s v="Passenger (Normal rates)      "/>
    <x v="1"/>
    <s v="Ro/Ro Multi         "/>
    <x v="5"/>
    <n v="2192"/>
  </r>
  <r>
    <s v="SPP "/>
    <x v="1"/>
    <s v="Passenger (Normal rates)      "/>
    <x v="2"/>
    <s v="Ro/Ro Multi         "/>
    <x v="4"/>
    <n v="955"/>
  </r>
  <r>
    <s v="SPP "/>
    <x v="1"/>
    <s v="Passenger (Normal rates)      "/>
    <x v="2"/>
    <s v="Ro/Ro Multi         "/>
    <x v="5"/>
    <n v="208"/>
  </r>
  <r>
    <s v="SPP "/>
    <x v="1"/>
    <s v="Passenger (Normal rates)      "/>
    <x v="6"/>
    <s v="Passenger Launch    "/>
    <x v="7"/>
    <n v="8370"/>
  </r>
  <r>
    <s v="SPP "/>
    <x v="1"/>
    <s v="Passenger (Normal rates)      "/>
    <x v="6"/>
    <s v="Passenger Launch    "/>
    <x v="8"/>
    <n v="1364"/>
  </r>
  <r>
    <s v="SPP "/>
    <x v="1"/>
    <s v="Passenger (Normal rates)      "/>
    <x v="3"/>
    <s v="Ro/Ro Multi         "/>
    <x v="4"/>
    <n v="279"/>
  </r>
  <r>
    <s v="SPP "/>
    <x v="1"/>
    <s v="Passenger (Normal rates)      "/>
    <x v="3"/>
    <s v="Ro/Ro Multi         "/>
    <x v="5"/>
    <n v="31"/>
  </r>
  <r>
    <s v="SPP "/>
    <x v="1"/>
    <s v="Passenger (Normal rates)      "/>
    <x v="3"/>
    <s v="Ro/Ro Multi         "/>
    <x v="2"/>
    <n v="6745"/>
  </r>
  <r>
    <s v="SPP "/>
    <x v="1"/>
    <s v="Passenger (Normal rates)      "/>
    <x v="3"/>
    <s v="Ro/Ro Multi         "/>
    <x v="3"/>
    <n v="1505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38">
  <r>
    <s v="SPP "/>
    <x v="0"/>
    <s v="Passenger (Discount Rates)    "/>
    <x v="0"/>
    <s v="Ro/Ro Multi         "/>
    <x v="0"/>
    <n v="18"/>
  </r>
  <r>
    <s v="SPP "/>
    <x v="0"/>
    <s v="Passenger (Discount Rates)    "/>
    <x v="1"/>
    <s v="Ro/Ro Multi         "/>
    <x v="1"/>
    <n v="32"/>
  </r>
  <r>
    <s v="SPP "/>
    <x v="0"/>
    <s v="Passenger (Discount Rates)    "/>
    <x v="2"/>
    <s v="Ro/Ro Multi         "/>
    <x v="1"/>
    <n v="10"/>
  </r>
  <r>
    <s v="SPP "/>
    <x v="0"/>
    <s v="Passenger (Discount Rates)    "/>
    <x v="3"/>
    <s v="Ro/Ro Multi         "/>
    <x v="0"/>
    <n v="11"/>
  </r>
  <r>
    <s v="SPP "/>
    <x v="0"/>
    <s v="Passenger (Discount Rates)    "/>
    <x v="3"/>
    <s v="Ro/Ro Multi         "/>
    <x v="2"/>
    <n v="20"/>
  </r>
  <r>
    <s v="SPP "/>
    <x v="0"/>
    <s v="Passenger (Normal rates)      "/>
    <x v="4"/>
    <s v="Passenger Ferry     "/>
    <x v="3"/>
    <n v="1219"/>
  </r>
  <r>
    <s v="SPP "/>
    <x v="0"/>
    <s v="Passenger (Normal rates)      "/>
    <x v="4"/>
    <s v="Passenger Ferry     "/>
    <x v="4"/>
    <n v="124"/>
  </r>
  <r>
    <s v="SPP "/>
    <x v="0"/>
    <s v="Passenger (Normal rates)      "/>
    <x v="0"/>
    <s v="Ro/Ro Multi         "/>
    <x v="3"/>
    <n v="4895"/>
  </r>
  <r>
    <s v="SPP "/>
    <x v="0"/>
    <s v="Passenger (Normal rates)      "/>
    <x v="0"/>
    <s v="Ro/Ro Multi         "/>
    <x v="4"/>
    <n v="293"/>
  </r>
  <r>
    <s v="SPP "/>
    <x v="0"/>
    <s v="Passenger (Normal rates)      "/>
    <x v="0"/>
    <s v="Passenger Ferry     "/>
    <x v="3"/>
    <n v="193"/>
  </r>
  <r>
    <s v="SPP "/>
    <x v="0"/>
    <s v="Passenger (Normal rates)      "/>
    <x v="0"/>
    <s v="Passenger Ferry     "/>
    <x v="4"/>
    <n v="3"/>
  </r>
  <r>
    <s v="SPP "/>
    <x v="0"/>
    <s v="Passenger (Normal rates)      "/>
    <x v="1"/>
    <s v="Ro/Ro Multi         "/>
    <x v="5"/>
    <n v="8433"/>
  </r>
  <r>
    <s v="SPP "/>
    <x v="0"/>
    <s v="Passenger (Normal rates)      "/>
    <x v="1"/>
    <s v="Ro/Ro Multi         "/>
    <x v="6"/>
    <n v="295"/>
  </r>
  <r>
    <s v="SPP "/>
    <x v="0"/>
    <s v="Passenger (Normal rates)      "/>
    <x v="2"/>
    <s v="Ro/Ro Multi         "/>
    <x v="5"/>
    <n v="628"/>
  </r>
  <r>
    <s v="SPP "/>
    <x v="0"/>
    <s v="Passenger (Normal rates)      "/>
    <x v="2"/>
    <s v="Ro/Ro Multi         "/>
    <x v="6"/>
    <n v="9"/>
  </r>
  <r>
    <s v="SPP "/>
    <x v="0"/>
    <s v="Passenger (Normal rates)      "/>
    <x v="3"/>
    <s v="Ro/Ro Multi         "/>
    <x v="3"/>
    <n v="4581"/>
  </r>
  <r>
    <s v="SPP "/>
    <x v="0"/>
    <s v="Passenger (Normal rates)      "/>
    <x v="3"/>
    <s v="Ro/Ro Multi         "/>
    <x v="4"/>
    <n v="388"/>
  </r>
  <r>
    <s v="SPP "/>
    <x v="1"/>
    <s v="Passenger (Discount Rates)    "/>
    <x v="0"/>
    <s v="Ro/Ro Multi         "/>
    <x v="0"/>
    <n v="15"/>
  </r>
  <r>
    <s v="SPP "/>
    <x v="1"/>
    <s v="Passenger (Discount Rates)    "/>
    <x v="1"/>
    <s v="Ro/Ro Multi         "/>
    <x v="1"/>
    <n v="36"/>
  </r>
  <r>
    <s v="SPP "/>
    <x v="1"/>
    <s v="Passenger (Discount Rates)    "/>
    <x v="2"/>
    <s v="Ro/Ro Multi         "/>
    <x v="1"/>
    <n v="9"/>
  </r>
  <r>
    <s v="SPP "/>
    <x v="1"/>
    <s v="Passenger (Discount Rates)    "/>
    <x v="3"/>
    <s v="Ro/Ro Multi         "/>
    <x v="0"/>
    <n v="9"/>
  </r>
  <r>
    <s v="SPP "/>
    <x v="1"/>
    <s v="Passenger (Discount Rates)    "/>
    <x v="3"/>
    <s v="Ro/Ro Multi         "/>
    <x v="2"/>
    <n v="7"/>
  </r>
  <r>
    <s v="SPP "/>
    <x v="1"/>
    <s v="Passenger (Normal rates)      "/>
    <x v="4"/>
    <s v="Passenger Ferry     "/>
    <x v="3"/>
    <n v="1240"/>
  </r>
  <r>
    <s v="SPP "/>
    <x v="1"/>
    <s v="Passenger (Normal rates)      "/>
    <x v="4"/>
    <s v="Passenger Ferry     "/>
    <x v="4"/>
    <n v="123"/>
  </r>
  <r>
    <s v="SPP "/>
    <x v="1"/>
    <s v="Passenger (Normal rates)      "/>
    <x v="5"/>
    <s v="Passenger Launch    "/>
    <x v="7"/>
    <n v="7577"/>
  </r>
  <r>
    <s v="SPP "/>
    <x v="1"/>
    <s v="Passenger (Normal rates)      "/>
    <x v="5"/>
    <s v="Passenger Launch    "/>
    <x v="8"/>
    <n v="604"/>
  </r>
  <r>
    <s v="SPP "/>
    <x v="1"/>
    <s v="Passenger (Normal rates)      "/>
    <x v="0"/>
    <s v="Ro/Ro Multi         "/>
    <x v="3"/>
    <n v="4940"/>
  </r>
  <r>
    <s v="SPP "/>
    <x v="1"/>
    <s v="Passenger (Normal rates)      "/>
    <x v="0"/>
    <s v="Ro/Ro Multi         "/>
    <x v="4"/>
    <n v="255"/>
  </r>
  <r>
    <s v="SPP "/>
    <x v="1"/>
    <s v="Passenger (Normal rates)      "/>
    <x v="0"/>
    <s v="Passenger Ferry     "/>
    <x v="3"/>
    <n v="188"/>
  </r>
  <r>
    <s v="SPP "/>
    <x v="1"/>
    <s v="Passenger (Normal rates)      "/>
    <x v="0"/>
    <s v="Passenger Ferry     "/>
    <x v="4"/>
    <n v="3"/>
  </r>
  <r>
    <s v="SPP "/>
    <x v="1"/>
    <s v="Passenger (Normal rates)      "/>
    <x v="1"/>
    <s v="Ro/Ro Multi         "/>
    <x v="5"/>
    <n v="8276"/>
  </r>
  <r>
    <s v="SPP "/>
    <x v="1"/>
    <s v="Passenger (Normal rates)      "/>
    <x v="1"/>
    <s v="Ro/Ro Multi         "/>
    <x v="6"/>
    <n v="410"/>
  </r>
  <r>
    <s v="SPP "/>
    <x v="1"/>
    <s v="Passenger (Normal rates)      "/>
    <x v="2"/>
    <s v="Ro/Ro Multi         "/>
    <x v="5"/>
    <n v="1116"/>
  </r>
  <r>
    <s v="SPP "/>
    <x v="1"/>
    <s v="Passenger (Normal rates)      "/>
    <x v="2"/>
    <s v="Ro/Ro Multi         "/>
    <x v="6"/>
    <n v="41"/>
  </r>
  <r>
    <s v="SPP "/>
    <x v="1"/>
    <s v="Passenger (Normal rates)      "/>
    <x v="6"/>
    <s v="Passenger Launch    "/>
    <x v="7"/>
    <n v="5825"/>
  </r>
  <r>
    <s v="SPP "/>
    <x v="1"/>
    <s v="Passenger (Normal rates)      "/>
    <x v="6"/>
    <s v="Passenger Launch    "/>
    <x v="8"/>
    <n v="203"/>
  </r>
  <r>
    <s v="SPP "/>
    <x v="1"/>
    <s v="Passenger (Normal rates)      "/>
    <x v="3"/>
    <s v="Ro/Ro Multi         "/>
    <x v="3"/>
    <n v="3573"/>
  </r>
  <r>
    <s v="SPP "/>
    <x v="1"/>
    <s v="Passenger (Normal rates)      "/>
    <x v="3"/>
    <s v="Ro/Ro Multi         "/>
    <x v="4"/>
    <n v="1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4:D60" firstHeaderRow="2" firstDataRow="2" firstDataCol="3"/>
  <pivotFields count="7"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7">
        <item x="4"/>
        <item x="3"/>
        <item x="0"/>
        <item x="5"/>
        <item x="1"/>
        <item x="2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1">
        <item x="0"/>
        <item x="1"/>
        <item x="8"/>
        <item x="9"/>
        <item x="5"/>
        <item x="6"/>
        <item x="2"/>
        <item x="7"/>
        <item x="3"/>
        <item x="4"/>
        <item t="default"/>
      </items>
    </pivotField>
    <pivotField dataField="1" compact="0" outline="0" subtotalTop="0" showAll="0" includeNewItemsInFilter="1"/>
  </pivotFields>
  <rowFields count="3">
    <field x="3"/>
    <field x="5"/>
    <field x="1"/>
  </rowFields>
  <rowItems count="55">
    <i>
      <x/>
      <x v="2"/>
      <x v="1"/>
    </i>
    <i t="default" r="1">
      <x v="2"/>
    </i>
    <i r="1">
      <x v="3"/>
      <x v="1"/>
    </i>
    <i t="default" r="1">
      <x v="3"/>
    </i>
    <i t="default">
      <x/>
    </i>
    <i>
      <x v="1"/>
      <x v="1"/>
      <x v="1"/>
    </i>
    <i t="default" r="1">
      <x v="1"/>
    </i>
    <i r="1">
      <x v="8"/>
      <x/>
    </i>
    <i r="2">
      <x v="1"/>
    </i>
    <i t="default" r="1">
      <x v="8"/>
    </i>
    <i r="1">
      <x v="9"/>
      <x/>
    </i>
    <i r="2">
      <x v="1"/>
    </i>
    <i t="default" r="1">
      <x v="9"/>
    </i>
    <i t="default">
      <x v="1"/>
    </i>
    <i>
      <x v="2"/>
      <x/>
      <x/>
    </i>
    <i r="2">
      <x v="1"/>
    </i>
    <i t="default" r="1">
      <x/>
    </i>
    <i r="1">
      <x v="4"/>
      <x/>
    </i>
    <i r="2">
      <x v="1"/>
    </i>
    <i t="default" r="1">
      <x v="4"/>
    </i>
    <i r="1">
      <x v="5"/>
      <x/>
    </i>
    <i r="2">
      <x v="1"/>
    </i>
    <i t="default" r="1">
      <x v="5"/>
    </i>
    <i t="default">
      <x v="2"/>
    </i>
    <i>
      <x v="3"/>
      <x v="2"/>
      <x v="1"/>
    </i>
    <i t="default" r="1">
      <x v="2"/>
    </i>
    <i r="1">
      <x v="3"/>
      <x v="1"/>
    </i>
    <i t="default" r="1">
      <x v="3"/>
    </i>
    <i t="default">
      <x v="3"/>
    </i>
    <i>
      <x v="4"/>
      <x v="1"/>
      <x/>
    </i>
    <i r="2">
      <x v="1"/>
    </i>
    <i t="default" r="1">
      <x v="1"/>
    </i>
    <i r="1">
      <x v="6"/>
      <x/>
    </i>
    <i r="2">
      <x v="1"/>
    </i>
    <i t="default" r="1">
      <x v="6"/>
    </i>
    <i r="1">
      <x v="7"/>
      <x v="1"/>
    </i>
    <i t="default" r="1">
      <x v="7"/>
    </i>
    <i r="1">
      <x v="8"/>
      <x/>
    </i>
    <i r="2">
      <x v="1"/>
    </i>
    <i t="default" r="1">
      <x v="8"/>
    </i>
    <i r="1">
      <x v="9"/>
      <x/>
    </i>
    <i r="2">
      <x v="1"/>
    </i>
    <i t="default" r="1">
      <x v="9"/>
    </i>
    <i t="default">
      <x v="4"/>
    </i>
    <i>
      <x v="5"/>
      <x/>
      <x/>
    </i>
    <i r="2">
      <x v="1"/>
    </i>
    <i t="default" r="1">
      <x/>
    </i>
    <i r="1">
      <x v="4"/>
      <x/>
    </i>
    <i r="2">
      <x v="1"/>
    </i>
    <i t="default" r="1">
      <x v="4"/>
    </i>
    <i r="1">
      <x v="5"/>
      <x/>
    </i>
    <i r="2">
      <x v="1"/>
    </i>
    <i t="default" r="1">
      <x v="5"/>
    </i>
    <i t="default">
      <x v="5"/>
    </i>
    <i t="grand">
      <x/>
    </i>
  </rowItems>
  <colItems count="1">
    <i/>
  </colItems>
  <dataFields count="1">
    <dataField name="Sum of QUANTITY" fld="6" baseField="0" baseItem="0"/>
  </dataFields>
  <pivotTableStyleInfo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56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7">
        <item x="4"/>
        <item x="0"/>
        <item x="1"/>
        <item x="3"/>
        <item x="5"/>
        <item x="2"/>
        <item t="default"/>
      </items>
    </pivotField>
    <pivotField showAll="0"/>
    <pivotField axis="axisRow" showAll="0">
      <items count="10">
        <item x="1"/>
        <item x="0"/>
        <item x="7"/>
        <item x="8"/>
        <item x="5"/>
        <item x="6"/>
        <item x="2"/>
        <item x="3"/>
        <item x="4"/>
        <item t="default"/>
      </items>
    </pivotField>
    <pivotField dataField="1" showAll="0"/>
  </pivotFields>
  <rowFields count="3">
    <field x="3"/>
    <field x="5"/>
    <field x="1"/>
  </rowFields>
  <rowItems count="53">
    <i>
      <x/>
    </i>
    <i r="1">
      <x v="2"/>
    </i>
    <i r="2">
      <x v="1"/>
    </i>
    <i r="1">
      <x v="3"/>
    </i>
    <i r="2">
      <x v="1"/>
    </i>
    <i>
      <x v="1"/>
    </i>
    <i r="1">
      <x v="1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>
      <x v="2"/>
    </i>
    <i r="1">
      <x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3"/>
    </i>
    <i r="1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4"/>
    </i>
    <i r="1">
      <x v="2"/>
    </i>
    <i r="2">
      <x v="1"/>
    </i>
    <i r="1">
      <x v="3"/>
    </i>
    <i r="2">
      <x v="1"/>
    </i>
    <i>
      <x v="5"/>
    </i>
    <i r="1">
      <x v="1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D73" firstHeaderRow="2" firstDataRow="2" firstDataCol="3"/>
  <pivotFields count="7"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8">
        <item x="5"/>
        <item x="4"/>
        <item x="0"/>
        <item x="1"/>
        <item x="6"/>
        <item x="2"/>
        <item x="3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1">
        <item x="0"/>
        <item x="1"/>
        <item x="8"/>
        <item x="9"/>
        <item x="6"/>
        <item x="7"/>
        <item x="2"/>
        <item x="3"/>
        <item x="4"/>
        <item x="5"/>
        <item t="default"/>
      </items>
    </pivotField>
    <pivotField dataField="1" compact="0" outline="0" subtotalTop="0" showAll="0" includeNewItemsInFilter="1"/>
  </pivotFields>
  <rowFields count="3">
    <field x="3"/>
    <field x="5"/>
    <field x="1"/>
  </rowFields>
  <rowItems count="69">
    <i>
      <x/>
      <x v="2"/>
      <x v="1"/>
    </i>
    <i t="default" r="1">
      <x v="2"/>
    </i>
    <i r="1">
      <x v="3"/>
      <x v="1"/>
    </i>
    <i t="default" r="1">
      <x v="3"/>
    </i>
    <i t="default">
      <x/>
    </i>
    <i>
      <x v="1"/>
      <x v="1"/>
      <x v="1"/>
    </i>
    <i t="default" r="1">
      <x v="1"/>
    </i>
    <i r="1">
      <x v="4"/>
      <x v="1"/>
    </i>
    <i t="default" r="1">
      <x v="4"/>
    </i>
    <i r="1">
      <x v="5"/>
      <x v="1"/>
    </i>
    <i t="default" r="1">
      <x v="5"/>
    </i>
    <i r="1">
      <x v="8"/>
      <x/>
    </i>
    <i r="2">
      <x v="1"/>
    </i>
    <i t="default" r="1">
      <x v="8"/>
    </i>
    <i r="1">
      <x v="9"/>
      <x/>
    </i>
    <i r="2">
      <x v="1"/>
    </i>
    <i t="default" r="1">
      <x v="9"/>
    </i>
    <i t="default">
      <x v="1"/>
    </i>
    <i>
      <x v="2"/>
      <x/>
      <x/>
    </i>
    <i t="default" r="1">
      <x/>
    </i>
    <i r="1">
      <x v="4"/>
      <x/>
    </i>
    <i r="2">
      <x v="1"/>
    </i>
    <i t="default" r="1">
      <x v="4"/>
    </i>
    <i r="1">
      <x v="5"/>
      <x/>
    </i>
    <i r="2">
      <x v="1"/>
    </i>
    <i t="default" r="1">
      <x v="5"/>
    </i>
    <i t="default">
      <x v="2"/>
    </i>
    <i>
      <x v="3"/>
      <x/>
      <x/>
    </i>
    <i r="2">
      <x v="1"/>
    </i>
    <i t="default" r="1">
      <x/>
    </i>
    <i r="1">
      <x v="4"/>
      <x/>
    </i>
    <i r="2">
      <x v="1"/>
    </i>
    <i t="default" r="1">
      <x v="4"/>
    </i>
    <i r="1">
      <x v="5"/>
      <x/>
    </i>
    <i r="2">
      <x v="1"/>
    </i>
    <i t="default" r="1">
      <x v="5"/>
    </i>
    <i t="default">
      <x v="3"/>
    </i>
    <i>
      <x v="4"/>
      <x v="2"/>
      <x v="1"/>
    </i>
    <i t="default" r="1">
      <x v="2"/>
    </i>
    <i r="1">
      <x v="3"/>
      <x v="1"/>
    </i>
    <i t="default" r="1">
      <x v="3"/>
    </i>
    <i t="default">
      <x v="4"/>
    </i>
    <i>
      <x v="5"/>
      <x v="1"/>
      <x/>
    </i>
    <i r="2">
      <x v="1"/>
    </i>
    <i t="default" r="1">
      <x v="1"/>
    </i>
    <i r="1">
      <x v="6"/>
      <x/>
    </i>
    <i r="2">
      <x v="1"/>
    </i>
    <i t="default" r="1">
      <x v="6"/>
    </i>
    <i r="1">
      <x v="7"/>
      <x/>
    </i>
    <i r="2">
      <x v="1"/>
    </i>
    <i t="default" r="1">
      <x v="7"/>
    </i>
    <i r="1">
      <x v="8"/>
      <x/>
    </i>
    <i r="2">
      <x v="1"/>
    </i>
    <i t="default" r="1">
      <x v="8"/>
    </i>
    <i r="1">
      <x v="9"/>
      <x/>
    </i>
    <i r="2">
      <x v="1"/>
    </i>
    <i t="default" r="1">
      <x v="9"/>
    </i>
    <i t="default">
      <x v="5"/>
    </i>
    <i>
      <x v="6"/>
      <x/>
      <x/>
    </i>
    <i r="2">
      <x v="1"/>
    </i>
    <i t="default" r="1">
      <x/>
    </i>
    <i r="1">
      <x v="4"/>
      <x/>
    </i>
    <i r="2">
      <x v="1"/>
    </i>
    <i t="default" r="1">
      <x v="4"/>
    </i>
    <i r="1">
      <x v="5"/>
      <x/>
    </i>
    <i r="2">
      <x v="1"/>
    </i>
    <i t="default" r="1">
      <x v="5"/>
    </i>
    <i t="default">
      <x v="6"/>
    </i>
    <i t="grand">
      <x/>
    </i>
  </rowItems>
  <colItems count="1">
    <i/>
  </colItems>
  <dataFields count="1">
    <dataField name="Sum of QUANTITY" fld="6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D62" firstHeaderRow="2" firstDataRow="2" firstDataCol="3"/>
  <pivotFields count="7"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7">
        <item x="4"/>
        <item x="0"/>
        <item x="1"/>
        <item x="2"/>
        <item x="5"/>
        <item x="3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1">
        <item x="1"/>
        <item x="0"/>
        <item x="3"/>
        <item x="4"/>
        <item x="7"/>
        <item x="8"/>
        <item x="2"/>
        <item x="9"/>
        <item x="5"/>
        <item x="6"/>
        <item t="default"/>
      </items>
    </pivotField>
    <pivotField dataField="1" compact="0" outline="0" subtotalTop="0" showAll="0" includeNewItemsInFilter="1"/>
  </pivotFields>
  <rowFields count="3">
    <field x="3"/>
    <field x="5"/>
    <field x="1"/>
  </rowFields>
  <rowItems count="58">
    <i>
      <x/>
      <x v="2"/>
      <x/>
    </i>
    <i r="2">
      <x v="1"/>
    </i>
    <i t="default" r="1">
      <x v="2"/>
    </i>
    <i r="1">
      <x v="3"/>
      <x/>
    </i>
    <i r="2">
      <x v="1"/>
    </i>
    <i t="default" r="1">
      <x v="3"/>
    </i>
    <i t="default">
      <x/>
    </i>
    <i>
      <x v="1"/>
      <x v="1"/>
      <x/>
    </i>
    <i r="2">
      <x v="1"/>
    </i>
    <i t="default" r="1">
      <x v="1"/>
    </i>
    <i r="1">
      <x v="8"/>
      <x/>
    </i>
    <i r="2">
      <x v="1"/>
    </i>
    <i t="default" r="1">
      <x v="8"/>
    </i>
    <i r="1">
      <x v="9"/>
      <x/>
    </i>
    <i r="2">
      <x v="1"/>
    </i>
    <i t="default" r="1">
      <x v="9"/>
    </i>
    <i t="default">
      <x v="1"/>
    </i>
    <i>
      <x v="2"/>
      <x/>
      <x/>
    </i>
    <i r="2">
      <x v="1"/>
    </i>
    <i t="default" r="1">
      <x/>
    </i>
    <i r="1">
      <x v="4"/>
      <x/>
    </i>
    <i r="2">
      <x v="1"/>
    </i>
    <i t="default" r="1">
      <x v="4"/>
    </i>
    <i r="1">
      <x v="5"/>
      <x/>
    </i>
    <i r="2">
      <x v="1"/>
    </i>
    <i t="default" r="1">
      <x v="5"/>
    </i>
    <i t="default">
      <x v="2"/>
    </i>
    <i>
      <x v="3"/>
      <x/>
      <x/>
    </i>
    <i r="2">
      <x v="1"/>
    </i>
    <i t="default" r="1">
      <x/>
    </i>
    <i r="1">
      <x v="4"/>
      <x/>
    </i>
    <i r="2">
      <x v="1"/>
    </i>
    <i t="default" r="1">
      <x v="4"/>
    </i>
    <i r="1">
      <x v="5"/>
      <x/>
    </i>
    <i r="2">
      <x v="1"/>
    </i>
    <i t="default" r="1">
      <x v="5"/>
    </i>
    <i t="default">
      <x v="3"/>
    </i>
    <i>
      <x v="4"/>
      <x v="2"/>
      <x v="1"/>
    </i>
    <i t="default" r="1">
      <x v="2"/>
    </i>
    <i r="1">
      <x v="3"/>
      <x v="1"/>
    </i>
    <i t="default" r="1">
      <x v="3"/>
    </i>
    <i t="default">
      <x v="4"/>
    </i>
    <i>
      <x v="5"/>
      <x v="1"/>
      <x/>
    </i>
    <i r="2">
      <x v="1"/>
    </i>
    <i t="default" r="1">
      <x v="1"/>
    </i>
    <i r="1">
      <x v="6"/>
      <x/>
    </i>
    <i r="2">
      <x v="1"/>
    </i>
    <i t="default" r="1">
      <x v="6"/>
    </i>
    <i r="1">
      <x v="7"/>
      <x v="1"/>
    </i>
    <i t="default" r="1">
      <x v="7"/>
    </i>
    <i r="1">
      <x v="8"/>
      <x/>
    </i>
    <i r="2">
      <x v="1"/>
    </i>
    <i t="default" r="1">
      <x v="8"/>
    </i>
    <i r="1">
      <x v="9"/>
      <x/>
    </i>
    <i r="2">
      <x v="1"/>
    </i>
    <i t="default" r="1">
      <x v="9"/>
    </i>
    <i t="default">
      <x v="5"/>
    </i>
    <i t="grand">
      <x/>
    </i>
  </rowItems>
  <colItems count="1">
    <i/>
  </colItems>
  <dataFields count="1">
    <dataField name="Sum of QUANTITY" fld="6" baseField="0" baseItem="0"/>
  </dataField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3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D70" firstHeaderRow="2" firstDataRow="2" firstDataCol="3"/>
  <pivotFields count="7"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8">
        <item x="4"/>
        <item x="5"/>
        <item x="0"/>
        <item x="1"/>
        <item x="2"/>
        <item x="6"/>
        <item x="3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1">
        <item x="1"/>
        <item x="0"/>
        <item x="8"/>
        <item x="9"/>
        <item x="6"/>
        <item x="7"/>
        <item x="2"/>
        <item x="3"/>
        <item x="4"/>
        <item x="5"/>
        <item t="default"/>
      </items>
    </pivotField>
    <pivotField dataField="1" compact="0" outline="0" subtotalTop="0" showAll="0" includeNewItemsInFilter="1"/>
  </pivotFields>
  <rowFields count="3">
    <field x="3"/>
    <field x="5"/>
    <field x="1"/>
  </rowFields>
  <rowItems count="66">
    <i>
      <x/>
      <x v="8"/>
      <x/>
    </i>
    <i r="2">
      <x v="1"/>
    </i>
    <i t="default" r="1">
      <x v="8"/>
    </i>
    <i r="1">
      <x v="9"/>
      <x/>
    </i>
    <i r="2">
      <x v="1"/>
    </i>
    <i t="default" r="1">
      <x v="9"/>
    </i>
    <i t="default">
      <x/>
    </i>
    <i>
      <x v="1"/>
      <x v="2"/>
      <x v="1"/>
    </i>
    <i t="default" r="1">
      <x v="2"/>
    </i>
    <i r="1">
      <x v="3"/>
      <x v="1"/>
    </i>
    <i t="default" r="1">
      <x v="3"/>
    </i>
    <i t="default">
      <x v="1"/>
    </i>
    <i>
      <x v="2"/>
      <x v="1"/>
      <x/>
    </i>
    <i r="2">
      <x v="1"/>
    </i>
    <i t="default" r="1">
      <x v="1"/>
    </i>
    <i r="1">
      <x v="8"/>
      <x/>
    </i>
    <i r="2">
      <x v="1"/>
    </i>
    <i t="default" r="1">
      <x v="8"/>
    </i>
    <i r="1">
      <x v="9"/>
      <x/>
    </i>
    <i r="2">
      <x v="1"/>
    </i>
    <i t="default" r="1">
      <x v="9"/>
    </i>
    <i t="default">
      <x v="2"/>
    </i>
    <i>
      <x v="3"/>
      <x/>
      <x/>
    </i>
    <i r="2">
      <x v="1"/>
    </i>
    <i t="default" r="1">
      <x/>
    </i>
    <i r="1">
      <x v="4"/>
      <x/>
    </i>
    <i r="2">
      <x v="1"/>
    </i>
    <i t="default" r="1">
      <x v="4"/>
    </i>
    <i r="1">
      <x v="5"/>
      <x/>
    </i>
    <i r="2">
      <x v="1"/>
    </i>
    <i t="default" r="1">
      <x v="5"/>
    </i>
    <i r="1">
      <x v="8"/>
      <x v="1"/>
    </i>
    <i t="default" r="1">
      <x v="8"/>
    </i>
    <i t="default">
      <x v="3"/>
    </i>
    <i>
      <x v="4"/>
      <x/>
      <x/>
    </i>
    <i r="2">
      <x v="1"/>
    </i>
    <i t="default" r="1">
      <x/>
    </i>
    <i r="1">
      <x v="4"/>
      <x/>
    </i>
    <i r="2">
      <x v="1"/>
    </i>
    <i t="default" r="1">
      <x v="4"/>
    </i>
    <i r="1">
      <x v="5"/>
      <x/>
    </i>
    <i r="2">
      <x v="1"/>
    </i>
    <i t="default" r="1">
      <x v="5"/>
    </i>
    <i t="default">
      <x v="4"/>
    </i>
    <i>
      <x v="5"/>
      <x v="2"/>
      <x v="1"/>
    </i>
    <i t="default" r="1">
      <x v="2"/>
    </i>
    <i r="1">
      <x v="3"/>
      <x v="1"/>
    </i>
    <i t="default" r="1">
      <x v="3"/>
    </i>
    <i t="default">
      <x v="5"/>
    </i>
    <i>
      <x v="6"/>
      <x v="1"/>
      <x/>
    </i>
    <i r="2">
      <x v="1"/>
    </i>
    <i t="default" r="1">
      <x v="1"/>
    </i>
    <i r="1">
      <x v="6"/>
      <x/>
    </i>
    <i r="2">
      <x v="1"/>
    </i>
    <i t="default" r="1">
      <x v="6"/>
    </i>
    <i r="1">
      <x v="7"/>
      <x/>
    </i>
    <i r="2">
      <x v="1"/>
    </i>
    <i t="default" r="1">
      <x v="7"/>
    </i>
    <i r="1">
      <x v="8"/>
      <x/>
    </i>
    <i r="2">
      <x v="1"/>
    </i>
    <i t="default" r="1">
      <x v="8"/>
    </i>
    <i r="1">
      <x v="9"/>
      <x/>
    </i>
    <i r="2">
      <x v="1"/>
    </i>
    <i t="default" r="1">
      <x v="9"/>
    </i>
    <i t="default">
      <x v="6"/>
    </i>
    <i t="grand">
      <x/>
    </i>
  </rowItems>
  <colItems count="1">
    <i/>
  </colItems>
  <dataFields count="1">
    <dataField name="Sum of QUANTITY" fld="6" baseField="0" baseItem="0"/>
  </dataField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5" cacheId="4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D68" firstHeaderRow="2" firstDataRow="2" firstDataCol="3"/>
  <pivotFields count="7"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8">
        <item x="4"/>
        <item x="5"/>
        <item x="0"/>
        <item x="1"/>
        <item x="2"/>
        <item x="6"/>
        <item x="3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1">
        <item x="1"/>
        <item x="0"/>
        <item x="8"/>
        <item x="9"/>
        <item x="6"/>
        <item x="7"/>
        <item x="2"/>
        <item x="3"/>
        <item x="4"/>
        <item x="5"/>
        <item t="default"/>
      </items>
    </pivotField>
    <pivotField dataField="1" compact="0" outline="0" subtotalTop="0" showAll="0" includeNewItemsInFilter="1"/>
  </pivotFields>
  <rowFields count="3">
    <field x="3"/>
    <field x="5"/>
    <field x="1"/>
  </rowFields>
  <rowItems count="64">
    <i>
      <x/>
      <x v="8"/>
      <x/>
    </i>
    <i r="2">
      <x v="1"/>
    </i>
    <i t="default" r="1">
      <x v="8"/>
    </i>
    <i r="1">
      <x v="9"/>
      <x/>
    </i>
    <i r="2">
      <x v="1"/>
    </i>
    <i t="default" r="1">
      <x v="9"/>
    </i>
    <i t="default">
      <x/>
    </i>
    <i>
      <x v="1"/>
      <x v="2"/>
      <x v="1"/>
    </i>
    <i t="default" r="1">
      <x v="2"/>
    </i>
    <i r="1">
      <x v="3"/>
      <x v="1"/>
    </i>
    <i t="default" r="1">
      <x v="3"/>
    </i>
    <i t="default">
      <x v="1"/>
    </i>
    <i>
      <x v="2"/>
      <x v="1"/>
      <x/>
    </i>
    <i r="2">
      <x v="1"/>
    </i>
    <i t="default" r="1">
      <x v="1"/>
    </i>
    <i r="1">
      <x v="8"/>
      <x/>
    </i>
    <i r="2">
      <x v="1"/>
    </i>
    <i t="default" r="1">
      <x v="8"/>
    </i>
    <i r="1">
      <x v="9"/>
      <x/>
    </i>
    <i r="2">
      <x v="1"/>
    </i>
    <i t="default" r="1">
      <x v="9"/>
    </i>
    <i t="default">
      <x v="2"/>
    </i>
    <i>
      <x v="3"/>
      <x/>
      <x/>
    </i>
    <i r="2">
      <x v="1"/>
    </i>
    <i t="default" r="1">
      <x/>
    </i>
    <i r="1">
      <x v="4"/>
      <x/>
    </i>
    <i r="2">
      <x v="1"/>
    </i>
    <i t="default" r="1">
      <x v="4"/>
    </i>
    <i r="1">
      <x v="5"/>
      <x/>
    </i>
    <i r="2">
      <x v="1"/>
    </i>
    <i t="default" r="1">
      <x v="5"/>
    </i>
    <i t="default">
      <x v="3"/>
    </i>
    <i>
      <x v="4"/>
      <x/>
      <x/>
    </i>
    <i r="2">
      <x v="1"/>
    </i>
    <i t="default" r="1">
      <x/>
    </i>
    <i r="1">
      <x v="4"/>
      <x/>
    </i>
    <i r="2">
      <x v="1"/>
    </i>
    <i t="default" r="1">
      <x v="4"/>
    </i>
    <i r="1">
      <x v="5"/>
      <x/>
    </i>
    <i r="2">
      <x v="1"/>
    </i>
    <i t="default" r="1">
      <x v="5"/>
    </i>
    <i t="default">
      <x v="4"/>
    </i>
    <i>
      <x v="5"/>
      <x v="2"/>
      <x v="1"/>
    </i>
    <i t="default" r="1">
      <x v="2"/>
    </i>
    <i r="1">
      <x v="3"/>
      <x v="1"/>
    </i>
    <i t="default" r="1">
      <x v="3"/>
    </i>
    <i t="default">
      <x v="5"/>
    </i>
    <i>
      <x v="6"/>
      <x v="1"/>
      <x/>
    </i>
    <i r="2">
      <x v="1"/>
    </i>
    <i t="default" r="1">
      <x v="1"/>
    </i>
    <i r="1">
      <x v="6"/>
      <x/>
    </i>
    <i r="2">
      <x v="1"/>
    </i>
    <i t="default" r="1">
      <x v="6"/>
    </i>
    <i r="1">
      <x v="7"/>
      <x/>
    </i>
    <i r="2">
      <x v="1"/>
    </i>
    <i t="default" r="1">
      <x v="7"/>
    </i>
    <i r="1">
      <x v="8"/>
      <x/>
    </i>
    <i r="2">
      <x v="1"/>
    </i>
    <i t="default" r="1">
      <x v="8"/>
    </i>
    <i r="1">
      <x v="9"/>
      <x/>
    </i>
    <i r="2">
      <x v="1"/>
    </i>
    <i t="default" r="1">
      <x v="9"/>
    </i>
    <i t="default">
      <x v="6"/>
    </i>
    <i t="grand">
      <x/>
    </i>
  </rowItems>
  <colItems count="1">
    <i/>
  </colItems>
  <dataFields count="1">
    <dataField name="Sum of QUANTITY" fld="6" baseField="0" baseItem="0"/>
  </dataField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4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5:B64" firstHeaderRow="1" firstDataRow="1" firstDataCol="1"/>
  <pivotFields count="8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9">
        <item x="3"/>
        <item x="4"/>
        <item x="6"/>
        <item x="0"/>
        <item x="1"/>
        <item x="5"/>
        <item x="7"/>
        <item x="2"/>
        <item t="default"/>
      </items>
    </pivotField>
    <pivotField showAll="0"/>
    <pivotField axis="axisRow" showAll="0">
      <items count="10">
        <item x="1"/>
        <item x="0"/>
        <item x="7"/>
        <item x="8"/>
        <item x="4"/>
        <item x="5"/>
        <item x="6"/>
        <item x="2"/>
        <item x="3"/>
        <item t="default"/>
      </items>
    </pivotField>
    <pivotField dataField="1" showAll="0"/>
    <pivotField showAll="0"/>
  </pivotFields>
  <rowFields count="3">
    <field x="3"/>
    <field x="1"/>
    <field x="5"/>
  </rowFields>
  <rowItems count="59">
    <i>
      <x/>
    </i>
    <i r="1">
      <x/>
    </i>
    <i r="2">
      <x v="7"/>
    </i>
    <i r="2">
      <x v="8"/>
    </i>
    <i r="1">
      <x v="1"/>
    </i>
    <i r="2">
      <x v="7"/>
    </i>
    <i r="2">
      <x v="8"/>
    </i>
    <i>
      <x v="1"/>
    </i>
    <i r="1">
      <x/>
    </i>
    <i r="2">
      <x v="7"/>
    </i>
    <i r="2">
      <x v="8"/>
    </i>
    <i r="1">
      <x v="1"/>
    </i>
    <i r="2">
      <x v="7"/>
    </i>
    <i r="2">
      <x v="8"/>
    </i>
    <i>
      <x v="2"/>
    </i>
    <i r="1">
      <x v="1"/>
    </i>
    <i r="2">
      <x v="2"/>
    </i>
    <i r="2">
      <x v="3"/>
    </i>
    <i>
      <x v="3"/>
    </i>
    <i r="1">
      <x/>
    </i>
    <i r="2">
      <x v="1"/>
    </i>
    <i r="2">
      <x v="7"/>
    </i>
    <i r="2">
      <x v="8"/>
    </i>
    <i r="1">
      <x v="1"/>
    </i>
    <i r="2">
      <x v="1"/>
    </i>
    <i r="2">
      <x v="7"/>
    </i>
    <i r="2">
      <x v="8"/>
    </i>
    <i>
      <x v="4"/>
    </i>
    <i r="1">
      <x/>
    </i>
    <i r="2">
      <x/>
    </i>
    <i r="2">
      <x v="4"/>
    </i>
    <i r="2">
      <x v="5"/>
    </i>
    <i r="1">
      <x v="1"/>
    </i>
    <i r="2">
      <x/>
    </i>
    <i r="2">
      <x v="4"/>
    </i>
    <i r="2">
      <x v="5"/>
    </i>
    <i>
      <x v="5"/>
    </i>
    <i r="1">
      <x/>
    </i>
    <i r="2">
      <x v="4"/>
    </i>
    <i r="2">
      <x v="5"/>
    </i>
    <i r="1">
      <x v="1"/>
    </i>
    <i r="2">
      <x/>
    </i>
    <i r="2">
      <x v="4"/>
    </i>
    <i r="2">
      <x v="5"/>
    </i>
    <i>
      <x v="6"/>
    </i>
    <i r="1">
      <x v="1"/>
    </i>
    <i r="2">
      <x v="2"/>
    </i>
    <i r="2">
      <x v="3"/>
    </i>
    <i>
      <x v="7"/>
    </i>
    <i r="1">
      <x/>
    </i>
    <i r="2">
      <x v="1"/>
    </i>
    <i r="2">
      <x v="7"/>
    </i>
    <i r="2">
      <x v="8"/>
    </i>
    <i r="1">
      <x v="1"/>
    </i>
    <i r="2">
      <x v="1"/>
    </i>
    <i r="2">
      <x v="6"/>
    </i>
    <i r="2">
      <x v="7"/>
    </i>
    <i r="2">
      <x v="8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62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8">
        <item x="4"/>
        <item x="5"/>
        <item x="0"/>
        <item x="1"/>
        <item x="2"/>
        <item x="6"/>
        <item x="3"/>
        <item t="default"/>
      </items>
    </pivotField>
    <pivotField showAll="0"/>
    <pivotField axis="axisRow" showAll="0">
      <items count="10">
        <item x="1"/>
        <item x="0"/>
        <item x="7"/>
        <item x="8"/>
        <item x="5"/>
        <item x="6"/>
        <item x="2"/>
        <item x="3"/>
        <item x="4"/>
        <item t="default"/>
      </items>
    </pivotField>
    <pivotField dataField="1" showAll="0"/>
  </pivotFields>
  <rowFields count="3">
    <field x="3"/>
    <field x="5"/>
    <field x="1"/>
  </rowFields>
  <rowItems count="59">
    <i>
      <x/>
    </i>
    <i r="1">
      <x v="7"/>
    </i>
    <i r="2">
      <x/>
    </i>
    <i r="2">
      <x v="1"/>
    </i>
    <i r="1">
      <x v="8"/>
    </i>
    <i r="2">
      <x/>
    </i>
    <i r="2">
      <x v="1"/>
    </i>
    <i>
      <x v="1"/>
    </i>
    <i r="1">
      <x v="2"/>
    </i>
    <i r="2">
      <x v="1"/>
    </i>
    <i r="1">
      <x v="3"/>
    </i>
    <i r="2">
      <x v="1"/>
    </i>
    <i>
      <x v="2"/>
    </i>
    <i r="1">
      <x v="1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>
      <x v="3"/>
    </i>
    <i r="1">
      <x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4"/>
    </i>
    <i r="1">
      <x/>
    </i>
    <i r="2">
      <x/>
    </i>
    <i r="1">
      <x v="4"/>
    </i>
    <i r="2">
      <x/>
    </i>
    <i r="2">
      <x v="1"/>
    </i>
    <i r="1">
      <x v="5"/>
    </i>
    <i r="2">
      <x/>
    </i>
    <i r="2">
      <x v="1"/>
    </i>
    <i>
      <x v="5"/>
    </i>
    <i r="1">
      <x v="2"/>
    </i>
    <i r="2">
      <x v="1"/>
    </i>
    <i r="1">
      <x v="3"/>
    </i>
    <i r="2">
      <x v="1"/>
    </i>
    <i>
      <x v="6"/>
    </i>
    <i r="1">
      <x v="1"/>
    </i>
    <i r="2">
      <x/>
    </i>
    <i r="2">
      <x v="1"/>
    </i>
    <i r="1">
      <x v="6"/>
    </i>
    <i r="2">
      <x/>
    </i>
    <i r="1">
      <x v="7"/>
    </i>
    <i r="2">
      <x/>
    </i>
    <i r="2">
      <x v="1"/>
    </i>
    <i r="1">
      <x v="8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B68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8">
        <item x="4"/>
        <item x="5"/>
        <item x="0"/>
        <item x="1"/>
        <item x="2"/>
        <item x="6"/>
        <item x="3"/>
        <item t="default"/>
      </items>
    </pivotField>
    <pivotField showAll="0"/>
    <pivotField axis="axisRow" showAll="0">
      <items count="10">
        <item x="1"/>
        <item x="0"/>
        <item x="7"/>
        <item x="8"/>
        <item x="4"/>
        <item x="5"/>
        <item x="6"/>
        <item x="2"/>
        <item x="3"/>
        <item t="default"/>
      </items>
    </pivotField>
    <pivotField dataField="1" showAll="0"/>
  </pivotFields>
  <rowFields count="3">
    <field x="3"/>
    <field x="5"/>
    <field x="1"/>
  </rowFields>
  <rowItems count="64">
    <i>
      <x/>
    </i>
    <i r="1">
      <x v="7"/>
    </i>
    <i r="2">
      <x/>
    </i>
    <i r="2">
      <x v="1"/>
    </i>
    <i r="1">
      <x v="8"/>
    </i>
    <i r="2">
      <x/>
    </i>
    <i r="2">
      <x v="1"/>
    </i>
    <i>
      <x v="1"/>
    </i>
    <i r="1">
      <x v="2"/>
    </i>
    <i r="2">
      <x v="1"/>
    </i>
    <i r="1">
      <x v="3"/>
    </i>
    <i r="2">
      <x v="1"/>
    </i>
    <i>
      <x v="2"/>
    </i>
    <i r="1">
      <x v="1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>
      <x v="3"/>
    </i>
    <i r="1">
      <x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4"/>
    </i>
    <i r="1">
      <x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5"/>
    </i>
    <i r="1">
      <x v="2"/>
    </i>
    <i r="2">
      <x v="1"/>
    </i>
    <i r="1">
      <x v="3"/>
    </i>
    <i r="2">
      <x v="1"/>
    </i>
    <i>
      <x v="6"/>
    </i>
    <i r="1">
      <x v="1"/>
    </i>
    <i r="2">
      <x/>
    </i>
    <i r="2">
      <x v="1"/>
    </i>
    <i r="1">
      <x v="4"/>
    </i>
    <i r="2">
      <x v="1"/>
    </i>
    <i r="1">
      <x v="5"/>
    </i>
    <i r="2">
      <x v="1"/>
    </i>
    <i r="1">
      <x v="6"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64" firstHeaderRow="1" firstDataRow="1" firstDataCol="1"/>
  <pivotFields count="7"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8">
        <item x="4"/>
        <item x="5"/>
        <item x="0"/>
        <item x="1"/>
        <item x="2"/>
        <item x="6"/>
        <item x="3"/>
        <item t="default"/>
      </items>
    </pivotField>
    <pivotField showAll="0"/>
    <pivotField axis="axisRow" showAll="0">
      <items count="10">
        <item x="1"/>
        <item x="0"/>
        <item x="7"/>
        <item x="8"/>
        <item x="5"/>
        <item x="6"/>
        <item x="2"/>
        <item x="3"/>
        <item x="4"/>
        <item t="default"/>
      </items>
    </pivotField>
    <pivotField dataField="1" showAll="0"/>
  </pivotFields>
  <rowFields count="3">
    <field x="3"/>
    <field x="5"/>
    <field x="1"/>
  </rowFields>
  <rowItems count="61">
    <i>
      <x/>
    </i>
    <i r="1">
      <x v="7"/>
    </i>
    <i r="2">
      <x/>
    </i>
    <i r="2">
      <x v="1"/>
    </i>
    <i r="1">
      <x v="8"/>
    </i>
    <i r="2">
      <x/>
    </i>
    <i r="2">
      <x v="1"/>
    </i>
    <i>
      <x v="1"/>
    </i>
    <i r="1">
      <x v="2"/>
    </i>
    <i r="2">
      <x v="1"/>
    </i>
    <i r="1">
      <x v="3"/>
    </i>
    <i r="2">
      <x v="1"/>
    </i>
    <i>
      <x v="2"/>
    </i>
    <i r="1">
      <x v="1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>
      <x v="3"/>
    </i>
    <i r="1">
      <x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4"/>
    </i>
    <i r="1">
      <x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>
      <x v="5"/>
    </i>
    <i r="1">
      <x v="2"/>
    </i>
    <i r="2">
      <x v="1"/>
    </i>
    <i r="1">
      <x v="3"/>
    </i>
    <i r="2">
      <x v="1"/>
    </i>
    <i>
      <x v="6"/>
    </i>
    <i r="1">
      <x v="1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 t="grand">
      <x/>
    </i>
  </rowItems>
  <colItems count="1">
    <i/>
  </colItems>
  <dataFields count="1">
    <dataField name="Sum of QUANTITY" fld="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G75"/>
  <sheetViews>
    <sheetView topLeftCell="A55" workbookViewId="0">
      <selection activeCell="D75" sqref="D75"/>
    </sheetView>
  </sheetViews>
  <sheetFormatPr defaultRowHeight="12.75"/>
  <cols>
    <col min="1" max="1" width="14" bestFit="1" customWidth="1"/>
    <col min="2" max="2" width="13.28515625" bestFit="1" customWidth="1"/>
    <col min="3" max="3" width="23.140625" bestFit="1" customWidth="1"/>
    <col min="4" max="4" width="8.5703125" customWidth="1"/>
  </cols>
  <sheetData>
    <row r="1" spans="1:4">
      <c r="A1" s="21" t="s">
        <v>45</v>
      </c>
      <c r="B1" s="21"/>
      <c r="C1" s="21"/>
    </row>
    <row r="2" spans="1:4">
      <c r="A2" s="23" t="s">
        <v>56</v>
      </c>
      <c r="B2" s="22"/>
      <c r="C2" s="22"/>
    </row>
    <row r="3" spans="1:4">
      <c r="A3" s="23"/>
      <c r="B3" s="22"/>
      <c r="C3" s="22"/>
    </row>
    <row r="4" spans="1:4">
      <c r="A4" s="1" t="s">
        <v>17</v>
      </c>
      <c r="B4" s="2"/>
      <c r="C4" s="2"/>
      <c r="D4" s="4"/>
    </row>
    <row r="5" spans="1:4">
      <c r="A5" s="1" t="s">
        <v>1</v>
      </c>
      <c r="B5" s="1" t="s">
        <v>2</v>
      </c>
      <c r="C5" s="1" t="s">
        <v>0</v>
      </c>
      <c r="D5" s="4" t="s">
        <v>44</v>
      </c>
    </row>
    <row r="6" spans="1:4">
      <c r="A6" s="3" t="s">
        <v>13</v>
      </c>
      <c r="B6" s="3" t="s">
        <v>14</v>
      </c>
      <c r="C6" s="3" t="s">
        <v>12</v>
      </c>
      <c r="D6" s="5">
        <v>24</v>
      </c>
    </row>
    <row r="7" spans="1:4">
      <c r="A7" s="6"/>
      <c r="B7" s="3" t="s">
        <v>38</v>
      </c>
      <c r="C7" s="2"/>
      <c r="D7" s="5">
        <v>24</v>
      </c>
    </row>
    <row r="8" spans="1:4">
      <c r="A8" s="6"/>
      <c r="B8" s="3" t="s">
        <v>15</v>
      </c>
      <c r="C8" s="3" t="s">
        <v>12</v>
      </c>
      <c r="D8" s="5">
        <v>98</v>
      </c>
    </row>
    <row r="9" spans="1:4">
      <c r="A9" s="6"/>
      <c r="B9" s="3" t="s">
        <v>39</v>
      </c>
      <c r="C9" s="2"/>
      <c r="D9" s="5">
        <v>98</v>
      </c>
    </row>
    <row r="10" spans="1:4">
      <c r="A10" s="3" t="s">
        <v>19</v>
      </c>
      <c r="B10" s="2"/>
      <c r="C10" s="2"/>
      <c r="D10" s="5">
        <v>122</v>
      </c>
    </row>
    <row r="11" spans="1:4">
      <c r="A11" s="3" t="s">
        <v>4</v>
      </c>
      <c r="B11" s="3" t="s">
        <v>47</v>
      </c>
      <c r="C11" s="3" t="s">
        <v>12</v>
      </c>
      <c r="D11" s="5">
        <v>1</v>
      </c>
    </row>
    <row r="12" spans="1:4">
      <c r="A12" s="6"/>
      <c r="B12" s="3" t="s">
        <v>48</v>
      </c>
      <c r="C12" s="2"/>
      <c r="D12" s="5">
        <v>1</v>
      </c>
    </row>
    <row r="13" spans="1:4">
      <c r="A13" s="6"/>
      <c r="B13" s="3" t="s">
        <v>5</v>
      </c>
      <c r="C13" s="3" t="s">
        <v>3</v>
      </c>
      <c r="D13" s="5">
        <v>488</v>
      </c>
    </row>
    <row r="14" spans="1:4">
      <c r="A14" s="6"/>
      <c r="B14" s="6"/>
      <c r="C14" s="7" t="s">
        <v>12</v>
      </c>
      <c r="D14" s="8">
        <v>260</v>
      </c>
    </row>
    <row r="15" spans="1:4">
      <c r="A15" s="6"/>
      <c r="B15" s="3" t="s">
        <v>40</v>
      </c>
      <c r="C15" s="2"/>
      <c r="D15" s="5">
        <v>748</v>
      </c>
    </row>
    <row r="16" spans="1:4">
      <c r="A16" s="6"/>
      <c r="B16" s="3" t="s">
        <v>6</v>
      </c>
      <c r="C16" s="3" t="s">
        <v>3</v>
      </c>
      <c r="D16" s="5">
        <v>38</v>
      </c>
    </row>
    <row r="17" spans="1:4">
      <c r="A17" s="6"/>
      <c r="B17" s="6"/>
      <c r="C17" s="7" t="s">
        <v>12</v>
      </c>
      <c r="D17" s="8">
        <v>7</v>
      </c>
    </row>
    <row r="18" spans="1:4">
      <c r="A18" s="6"/>
      <c r="B18" s="3" t="s">
        <v>41</v>
      </c>
      <c r="C18" s="2"/>
      <c r="D18" s="5">
        <v>45</v>
      </c>
    </row>
    <row r="19" spans="1:4">
      <c r="A19" s="3" t="s">
        <v>20</v>
      </c>
      <c r="B19" s="2"/>
      <c r="C19" s="2"/>
      <c r="D19" s="5">
        <v>794</v>
      </c>
    </row>
    <row r="20" spans="1:4">
      <c r="A20" s="3" t="s">
        <v>7</v>
      </c>
      <c r="B20" s="3" t="s">
        <v>46</v>
      </c>
      <c r="C20" s="3" t="s">
        <v>3</v>
      </c>
      <c r="D20" s="5">
        <v>2</v>
      </c>
    </row>
    <row r="21" spans="1:4">
      <c r="A21" s="6"/>
      <c r="B21" s="6"/>
      <c r="C21" s="7" t="s">
        <v>12</v>
      </c>
      <c r="D21" s="8">
        <v>11</v>
      </c>
    </row>
    <row r="22" spans="1:4">
      <c r="A22" s="6"/>
      <c r="B22" s="3" t="s">
        <v>49</v>
      </c>
      <c r="C22" s="2"/>
      <c r="D22" s="5">
        <v>13</v>
      </c>
    </row>
    <row r="23" spans="1:4">
      <c r="A23" s="6"/>
      <c r="B23" s="3" t="s">
        <v>8</v>
      </c>
      <c r="C23" s="3" t="s">
        <v>3</v>
      </c>
      <c r="D23" s="5">
        <v>778</v>
      </c>
    </row>
    <row r="24" spans="1:4">
      <c r="A24" s="6"/>
      <c r="B24" s="6"/>
      <c r="C24" s="7" t="s">
        <v>12</v>
      </c>
      <c r="D24" s="8">
        <v>839</v>
      </c>
    </row>
    <row r="25" spans="1:4">
      <c r="A25" s="6"/>
      <c r="B25" s="3" t="s">
        <v>42</v>
      </c>
      <c r="C25" s="2"/>
      <c r="D25" s="5">
        <v>1617</v>
      </c>
    </row>
    <row r="26" spans="1:4">
      <c r="A26" s="6"/>
      <c r="B26" s="3" t="s">
        <v>11</v>
      </c>
      <c r="C26" s="3" t="s">
        <v>3</v>
      </c>
      <c r="D26" s="5">
        <v>80</v>
      </c>
    </row>
    <row r="27" spans="1:4">
      <c r="A27" s="6"/>
      <c r="B27" s="6"/>
      <c r="C27" s="7" t="s">
        <v>12</v>
      </c>
      <c r="D27" s="8">
        <v>43</v>
      </c>
    </row>
    <row r="28" spans="1:4">
      <c r="A28" s="6"/>
      <c r="B28" s="3" t="s">
        <v>43</v>
      </c>
      <c r="C28" s="2"/>
      <c r="D28" s="5">
        <v>123</v>
      </c>
    </row>
    <row r="29" spans="1:4">
      <c r="A29" s="3" t="s">
        <v>21</v>
      </c>
      <c r="B29" s="2"/>
      <c r="C29" s="2"/>
      <c r="D29" s="5">
        <v>1753</v>
      </c>
    </row>
    <row r="30" spans="1:4">
      <c r="A30" s="3" t="s">
        <v>16</v>
      </c>
      <c r="B30" s="3" t="s">
        <v>14</v>
      </c>
      <c r="C30" s="3" t="s">
        <v>12</v>
      </c>
      <c r="D30" s="5">
        <v>642</v>
      </c>
    </row>
    <row r="31" spans="1:4">
      <c r="A31" s="6"/>
      <c r="B31" s="3" t="s">
        <v>38</v>
      </c>
      <c r="C31" s="2"/>
      <c r="D31" s="5">
        <v>642</v>
      </c>
    </row>
    <row r="32" spans="1:4">
      <c r="A32" s="6"/>
      <c r="B32" s="3" t="s">
        <v>15</v>
      </c>
      <c r="C32" s="3" t="s">
        <v>12</v>
      </c>
      <c r="D32" s="5">
        <v>20</v>
      </c>
    </row>
    <row r="33" spans="1:4">
      <c r="A33" s="6"/>
      <c r="B33" s="3" t="s">
        <v>39</v>
      </c>
      <c r="C33" s="2"/>
      <c r="D33" s="5">
        <v>20</v>
      </c>
    </row>
    <row r="34" spans="1:4">
      <c r="A34" s="3" t="s">
        <v>22</v>
      </c>
      <c r="B34" s="2"/>
      <c r="C34" s="2"/>
      <c r="D34" s="5">
        <v>662</v>
      </c>
    </row>
    <row r="35" spans="1:4">
      <c r="A35" s="3" t="s">
        <v>9</v>
      </c>
      <c r="B35" s="3" t="s">
        <v>47</v>
      </c>
      <c r="C35" s="3" t="s">
        <v>3</v>
      </c>
      <c r="D35" s="5">
        <v>2</v>
      </c>
    </row>
    <row r="36" spans="1:4">
      <c r="A36" s="6"/>
      <c r="B36" s="6"/>
      <c r="C36" s="7" t="s">
        <v>12</v>
      </c>
      <c r="D36" s="8">
        <v>4</v>
      </c>
    </row>
    <row r="37" spans="1:4">
      <c r="A37" s="6"/>
      <c r="B37" s="3" t="s">
        <v>48</v>
      </c>
      <c r="C37" s="2"/>
      <c r="D37" s="5">
        <v>6</v>
      </c>
    </row>
    <row r="38" spans="1:4">
      <c r="A38" s="6"/>
      <c r="B38" s="3" t="s">
        <v>50</v>
      </c>
      <c r="C38" s="3" t="s">
        <v>3</v>
      </c>
      <c r="D38" s="5">
        <v>10</v>
      </c>
    </row>
    <row r="39" spans="1:4">
      <c r="A39" s="6"/>
      <c r="B39" s="6"/>
      <c r="C39" s="7" t="s">
        <v>12</v>
      </c>
      <c r="D39" s="8">
        <v>21</v>
      </c>
    </row>
    <row r="40" spans="1:4">
      <c r="A40" s="6"/>
      <c r="B40" s="3" t="s">
        <v>51</v>
      </c>
      <c r="C40" s="2"/>
      <c r="D40" s="5">
        <v>31</v>
      </c>
    </row>
    <row r="41" spans="1:4">
      <c r="A41" s="6"/>
      <c r="B41" s="3" t="s">
        <v>52</v>
      </c>
      <c r="C41" s="3" t="s">
        <v>12</v>
      </c>
      <c r="D41" s="5">
        <v>3</v>
      </c>
    </row>
    <row r="42" spans="1:4">
      <c r="A42" s="6"/>
      <c r="B42" s="3" t="s">
        <v>53</v>
      </c>
      <c r="C42" s="2"/>
      <c r="D42" s="5">
        <v>3</v>
      </c>
    </row>
    <row r="43" spans="1:4">
      <c r="A43" s="6"/>
      <c r="B43" s="3" t="s">
        <v>5</v>
      </c>
      <c r="C43" s="3" t="s">
        <v>3</v>
      </c>
      <c r="D43" s="5">
        <v>289</v>
      </c>
    </row>
    <row r="44" spans="1:4">
      <c r="A44" s="6"/>
      <c r="B44" s="6"/>
      <c r="C44" s="7" t="s">
        <v>12</v>
      </c>
      <c r="D44" s="8">
        <v>241</v>
      </c>
    </row>
    <row r="45" spans="1:4">
      <c r="A45" s="6"/>
      <c r="B45" s="3" t="s">
        <v>40</v>
      </c>
      <c r="C45" s="2"/>
      <c r="D45" s="5">
        <v>530</v>
      </c>
    </row>
    <row r="46" spans="1:4">
      <c r="A46" s="6"/>
      <c r="B46" s="3" t="s">
        <v>6</v>
      </c>
      <c r="C46" s="3" t="s">
        <v>3</v>
      </c>
      <c r="D46" s="5">
        <v>15</v>
      </c>
    </row>
    <row r="47" spans="1:4">
      <c r="A47" s="6"/>
      <c r="B47" s="6"/>
      <c r="C47" s="7" t="s">
        <v>12</v>
      </c>
      <c r="D47" s="8">
        <v>9</v>
      </c>
    </row>
    <row r="48" spans="1:4">
      <c r="A48" s="6"/>
      <c r="B48" s="3" t="s">
        <v>41</v>
      </c>
      <c r="C48" s="2"/>
      <c r="D48" s="5">
        <v>24</v>
      </c>
    </row>
    <row r="49" spans="1:7">
      <c r="A49" s="3" t="s">
        <v>23</v>
      </c>
      <c r="B49" s="2"/>
      <c r="C49" s="2"/>
      <c r="D49" s="5">
        <v>594</v>
      </c>
    </row>
    <row r="50" spans="1:7">
      <c r="A50" s="3" t="s">
        <v>10</v>
      </c>
      <c r="B50" s="3" t="s">
        <v>46</v>
      </c>
      <c r="C50" s="3" t="s">
        <v>3</v>
      </c>
      <c r="D50" s="5">
        <v>5</v>
      </c>
    </row>
    <row r="51" spans="1:7">
      <c r="A51" s="6"/>
      <c r="B51" s="6"/>
      <c r="C51" s="7" t="s">
        <v>12</v>
      </c>
      <c r="D51" s="8">
        <v>6</v>
      </c>
    </row>
    <row r="52" spans="1:7">
      <c r="A52" s="6"/>
      <c r="B52" s="3" t="s">
        <v>49</v>
      </c>
      <c r="C52" s="2"/>
      <c r="D52" s="5">
        <v>11</v>
      </c>
    </row>
    <row r="53" spans="1:7">
      <c r="A53" s="6"/>
      <c r="B53" s="3" t="s">
        <v>8</v>
      </c>
      <c r="C53" s="3" t="s">
        <v>3</v>
      </c>
      <c r="D53" s="5">
        <v>1011</v>
      </c>
    </row>
    <row r="54" spans="1:7">
      <c r="A54" s="6"/>
      <c r="B54" s="6"/>
      <c r="C54" s="7" t="s">
        <v>12</v>
      </c>
      <c r="D54" s="8">
        <v>766</v>
      </c>
    </row>
    <row r="55" spans="1:7">
      <c r="A55" s="6"/>
      <c r="B55" s="3" t="s">
        <v>42</v>
      </c>
      <c r="C55" s="2"/>
      <c r="D55" s="5">
        <v>1777</v>
      </c>
    </row>
    <row r="56" spans="1:7">
      <c r="A56" s="6"/>
      <c r="B56" s="3" t="s">
        <v>11</v>
      </c>
      <c r="C56" s="3" t="s">
        <v>3</v>
      </c>
      <c r="D56" s="5">
        <v>54</v>
      </c>
    </row>
    <row r="57" spans="1:7">
      <c r="A57" s="6"/>
      <c r="B57" s="6"/>
      <c r="C57" s="7" t="s">
        <v>12</v>
      </c>
      <c r="D57" s="8">
        <v>33</v>
      </c>
    </row>
    <row r="58" spans="1:7">
      <c r="A58" s="6"/>
      <c r="B58" s="3" t="s">
        <v>43</v>
      </c>
      <c r="C58" s="2"/>
      <c r="D58" s="5">
        <v>87</v>
      </c>
    </row>
    <row r="59" spans="1:7">
      <c r="A59" s="3" t="s">
        <v>24</v>
      </c>
      <c r="B59" s="2"/>
      <c r="C59" s="2"/>
      <c r="D59" s="5">
        <v>1875</v>
      </c>
    </row>
    <row r="60" spans="1:7">
      <c r="A60" s="9" t="s">
        <v>18</v>
      </c>
      <c r="B60" s="10"/>
      <c r="C60" s="10"/>
      <c r="D60" s="11">
        <v>5800</v>
      </c>
    </row>
    <row r="62" spans="1:7" ht="13.5" thickBot="1"/>
    <row r="63" spans="1:7" ht="34.5" customHeight="1" thickBot="1">
      <c r="A63" s="24" t="s">
        <v>7</v>
      </c>
      <c r="B63" s="25" t="s">
        <v>57</v>
      </c>
      <c r="C63" s="26" t="s">
        <v>54</v>
      </c>
      <c r="D63" s="27" t="s">
        <v>25</v>
      </c>
      <c r="E63" s="28" t="s">
        <v>58</v>
      </c>
      <c r="F63" s="28" t="s">
        <v>55</v>
      </c>
      <c r="G63" s="29" t="s">
        <v>25</v>
      </c>
    </row>
    <row r="64" spans="1:7">
      <c r="A64" s="18" t="s">
        <v>26</v>
      </c>
      <c r="B64" s="19">
        <v>0</v>
      </c>
      <c r="C64" s="12">
        <v>0</v>
      </c>
      <c r="D64" s="13">
        <f>-D119</f>
        <v>0</v>
      </c>
      <c r="E64" s="12">
        <f>B64</f>
        <v>0</v>
      </c>
      <c r="F64" s="12">
        <f>C64</f>
        <v>0</v>
      </c>
      <c r="G64" s="13">
        <v>0</v>
      </c>
    </row>
    <row r="65" spans="1:7">
      <c r="A65" s="20" t="s">
        <v>27</v>
      </c>
      <c r="B65" s="19">
        <v>0</v>
      </c>
      <c r="C65" s="12">
        <v>0</v>
      </c>
      <c r="D65" s="13">
        <f>-D120</f>
        <v>0</v>
      </c>
      <c r="E65" s="12">
        <f t="shared" ref="E65:F75" si="0">B65</f>
        <v>0</v>
      </c>
      <c r="F65" s="12">
        <f t="shared" si="0"/>
        <v>0</v>
      </c>
      <c r="G65" s="13">
        <v>0</v>
      </c>
    </row>
    <row r="66" spans="1:7">
      <c r="A66" s="20" t="s">
        <v>28</v>
      </c>
      <c r="B66" s="19">
        <v>0</v>
      </c>
      <c r="C66" s="12">
        <v>0</v>
      </c>
      <c r="D66" s="13">
        <f>-D121</f>
        <v>0</v>
      </c>
      <c r="E66" s="12">
        <f t="shared" si="0"/>
        <v>0</v>
      </c>
      <c r="F66" s="12">
        <f t="shared" si="0"/>
        <v>0</v>
      </c>
      <c r="G66" s="13">
        <v>0</v>
      </c>
    </row>
    <row r="67" spans="1:7">
      <c r="A67" s="20" t="s">
        <v>37</v>
      </c>
      <c r="B67" s="19">
        <v>0</v>
      </c>
      <c r="C67" s="12">
        <v>0</v>
      </c>
      <c r="D67" s="13">
        <v>0</v>
      </c>
      <c r="E67" s="12">
        <f t="shared" si="0"/>
        <v>0</v>
      </c>
      <c r="F67" s="12">
        <f t="shared" si="0"/>
        <v>0</v>
      </c>
      <c r="G67" s="13">
        <v>0</v>
      </c>
    </row>
    <row r="68" spans="1:7">
      <c r="A68" s="20" t="s">
        <v>29</v>
      </c>
      <c r="B68" s="19">
        <v>122</v>
      </c>
      <c r="C68" s="14">
        <v>235</v>
      </c>
      <c r="D68" s="13">
        <f>(B68-C68)/ABS(C68)</f>
        <v>-0.48085106382978721</v>
      </c>
      <c r="E68" s="12">
        <f t="shared" si="0"/>
        <v>122</v>
      </c>
      <c r="F68" s="12">
        <f t="shared" si="0"/>
        <v>235</v>
      </c>
      <c r="G68" s="13">
        <f>(E68-F68)/ABS(F68)</f>
        <v>-0.48085106382978721</v>
      </c>
    </row>
    <row r="69" spans="1:7">
      <c r="A69" s="20" t="s">
        <v>30</v>
      </c>
      <c r="B69" s="19">
        <v>662</v>
      </c>
      <c r="C69" s="14">
        <v>756</v>
      </c>
      <c r="D69" s="13">
        <f>(B69-C69)/ABS(C69)</f>
        <v>-0.12433862433862433</v>
      </c>
      <c r="E69" s="12">
        <f t="shared" si="0"/>
        <v>662</v>
      </c>
      <c r="F69" s="12">
        <f t="shared" si="0"/>
        <v>756</v>
      </c>
      <c r="G69" s="13">
        <f>(E69-F69)/ABS(F69)</f>
        <v>-0.12433862433862433</v>
      </c>
    </row>
    <row r="70" spans="1:7">
      <c r="A70" s="20" t="s">
        <v>31</v>
      </c>
      <c r="B70" s="19">
        <v>794</v>
      </c>
      <c r="C70" s="14">
        <v>791</v>
      </c>
      <c r="D70" s="13">
        <f>(B70-C70)/ABS(C70)</f>
        <v>3.7926675094816687E-3</v>
      </c>
      <c r="E70" s="12">
        <f t="shared" si="0"/>
        <v>794</v>
      </c>
      <c r="F70" s="12">
        <f t="shared" si="0"/>
        <v>791</v>
      </c>
      <c r="G70" s="13">
        <f>(E70-F70)/ABS(F70)</f>
        <v>3.7926675094816687E-3</v>
      </c>
    </row>
    <row r="71" spans="1:7">
      <c r="A71" s="20" t="s">
        <v>32</v>
      </c>
      <c r="B71" s="19">
        <v>594</v>
      </c>
      <c r="C71" s="14">
        <v>784</v>
      </c>
      <c r="D71" s="13">
        <f>(B71-C71)/ABS(C71)</f>
        <v>-0.2423469387755102</v>
      </c>
      <c r="E71" s="12">
        <f t="shared" si="0"/>
        <v>594</v>
      </c>
      <c r="F71" s="12">
        <f t="shared" si="0"/>
        <v>784</v>
      </c>
      <c r="G71" s="13">
        <f>(E71-F71)/ABS(F71)</f>
        <v>-0.2423469387755102</v>
      </c>
    </row>
    <row r="72" spans="1:7">
      <c r="A72" s="20" t="s">
        <v>33</v>
      </c>
      <c r="B72" s="19">
        <v>0</v>
      </c>
      <c r="C72" s="14">
        <v>0</v>
      </c>
      <c r="D72" s="13">
        <v>0</v>
      </c>
      <c r="E72" s="12">
        <f t="shared" si="0"/>
        <v>0</v>
      </c>
      <c r="F72" s="12">
        <f t="shared" si="0"/>
        <v>0</v>
      </c>
      <c r="G72" s="13">
        <v>0</v>
      </c>
    </row>
    <row r="73" spans="1:7">
      <c r="A73" s="20" t="s">
        <v>34</v>
      </c>
      <c r="B73" s="19">
        <v>1753</v>
      </c>
      <c r="C73" s="14">
        <v>2069</v>
      </c>
      <c r="D73" s="13">
        <f>(B73-C73)/ABS(C73)</f>
        <v>-0.152730787820203</v>
      </c>
      <c r="E73" s="12">
        <f t="shared" si="0"/>
        <v>1753</v>
      </c>
      <c r="F73" s="12">
        <f t="shared" si="0"/>
        <v>2069</v>
      </c>
      <c r="G73" s="13">
        <f>(E73-F73)/ABS(F73)</f>
        <v>-0.152730787820203</v>
      </c>
    </row>
    <row r="74" spans="1:7">
      <c r="A74" s="20" t="s">
        <v>35</v>
      </c>
      <c r="B74" s="19">
        <v>1875</v>
      </c>
      <c r="C74" s="14">
        <v>1662</v>
      </c>
      <c r="D74" s="13">
        <f>(B74-C74)/ABS(C74)</f>
        <v>0.12815884476534295</v>
      </c>
      <c r="E74" s="12">
        <f t="shared" si="0"/>
        <v>1875</v>
      </c>
      <c r="F74" s="12">
        <f t="shared" si="0"/>
        <v>1662</v>
      </c>
      <c r="G74" s="13">
        <f>(E74-F74)/ABS(F74)</f>
        <v>0.12815884476534295</v>
      </c>
    </row>
    <row r="75" spans="1:7">
      <c r="A75" s="20" t="s">
        <v>36</v>
      </c>
      <c r="B75" s="17">
        <f>SUM(B68:B74)</f>
        <v>5800</v>
      </c>
      <c r="C75" s="15">
        <f>SUM(C64:C74)</f>
        <v>6297</v>
      </c>
      <c r="D75" s="16">
        <f>(B75-C75)/ABS(C75)</f>
        <v>-7.8926472923614419E-2</v>
      </c>
      <c r="E75" s="17">
        <f t="shared" si="0"/>
        <v>5800</v>
      </c>
      <c r="F75" s="17">
        <f t="shared" si="0"/>
        <v>6297</v>
      </c>
      <c r="G75" s="16">
        <f>(E75-F75)/ABS(F75)</f>
        <v>-7.8926472923614419E-2</v>
      </c>
    </row>
  </sheetData>
  <conditionalFormatting sqref="D64:D75">
    <cfRule type="cellIs" dxfId="31" priority="3" stopIfTrue="1" operator="lessThan">
      <formula>0</formula>
    </cfRule>
  </conditionalFormatting>
  <conditionalFormatting sqref="G64:G75">
    <cfRule type="cellIs" dxfId="30" priority="1" stopIfTrue="1" operator="lessThan">
      <formula>0</formula>
    </cfRule>
    <cfRule type="cellIs" dxfId="29" priority="2" stopIfTrue="1" operator="lessThan">
      <formula>0</formula>
    </cfRule>
  </conditionalFormatting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3:G72"/>
  <sheetViews>
    <sheetView tabSelected="1" workbookViewId="0">
      <selection activeCell="C63" sqref="C63"/>
    </sheetView>
  </sheetViews>
  <sheetFormatPr defaultRowHeight="12.75"/>
  <cols>
    <col min="1" max="1" width="13.7109375" bestFit="1" customWidth="1"/>
    <col min="2" max="2" width="17.5703125" bestFit="1" customWidth="1"/>
    <col min="3" max="3" width="9.85546875" customWidth="1"/>
  </cols>
  <sheetData>
    <row r="3" spans="1:2">
      <c r="A3" s="30" t="s">
        <v>76</v>
      </c>
      <c r="B3" t="s">
        <v>17</v>
      </c>
    </row>
    <row r="4" spans="1:2">
      <c r="A4" s="31" t="s">
        <v>13</v>
      </c>
      <c r="B4" s="34">
        <v>1469</v>
      </c>
    </row>
    <row r="5" spans="1:2">
      <c r="A5" s="32" t="s">
        <v>14</v>
      </c>
      <c r="B5" s="34">
        <v>1355</v>
      </c>
    </row>
    <row r="6" spans="1:2">
      <c r="A6" s="33" t="s">
        <v>12</v>
      </c>
      <c r="B6" s="34">
        <v>1355</v>
      </c>
    </row>
    <row r="7" spans="1:2">
      <c r="A7" s="32" t="s">
        <v>15</v>
      </c>
      <c r="B7" s="34">
        <v>114</v>
      </c>
    </row>
    <row r="8" spans="1:2">
      <c r="A8" s="33" t="s">
        <v>12</v>
      </c>
      <c r="B8" s="34">
        <v>114</v>
      </c>
    </row>
    <row r="9" spans="1:2">
      <c r="A9" s="31" t="s">
        <v>4</v>
      </c>
      <c r="B9" s="34">
        <v>7027</v>
      </c>
    </row>
    <row r="10" spans="1:2">
      <c r="A10" s="32" t="s">
        <v>47</v>
      </c>
      <c r="B10" s="34">
        <v>30</v>
      </c>
    </row>
    <row r="11" spans="1:2">
      <c r="A11" s="33" t="s">
        <v>3</v>
      </c>
      <c r="B11" s="34">
        <v>15</v>
      </c>
    </row>
    <row r="12" spans="1:2">
      <c r="A12" s="33" t="s">
        <v>12</v>
      </c>
      <c r="B12" s="34">
        <v>15</v>
      </c>
    </row>
    <row r="13" spans="1:2">
      <c r="A13" s="32" t="s">
        <v>5</v>
      </c>
      <c r="B13" s="34">
        <v>6439</v>
      </c>
    </row>
    <row r="14" spans="1:2">
      <c r="A14" s="33" t="s">
        <v>3</v>
      </c>
      <c r="B14" s="34">
        <v>3249</v>
      </c>
    </row>
    <row r="15" spans="1:2">
      <c r="A15" s="33" t="s">
        <v>12</v>
      </c>
      <c r="B15" s="34">
        <v>3190</v>
      </c>
    </row>
    <row r="16" spans="1:2">
      <c r="A16" s="32" t="s">
        <v>6</v>
      </c>
      <c r="B16" s="34">
        <v>558</v>
      </c>
    </row>
    <row r="17" spans="1:2">
      <c r="A17" s="33" t="s">
        <v>3</v>
      </c>
      <c r="B17" s="34">
        <v>294</v>
      </c>
    </row>
    <row r="18" spans="1:2">
      <c r="A18" s="33" t="s">
        <v>12</v>
      </c>
      <c r="B18" s="34">
        <v>264</v>
      </c>
    </row>
    <row r="19" spans="1:2">
      <c r="A19" s="31" t="s">
        <v>59</v>
      </c>
      <c r="B19" s="34">
        <v>12659</v>
      </c>
    </row>
    <row r="20" spans="1:2">
      <c r="A20" s="32" t="s">
        <v>46</v>
      </c>
      <c r="B20" s="34">
        <v>31</v>
      </c>
    </row>
    <row r="21" spans="1:2">
      <c r="A21" s="33" t="s">
        <v>3</v>
      </c>
      <c r="B21" s="34">
        <v>18</v>
      </c>
    </row>
    <row r="22" spans="1:2">
      <c r="A22" s="33" t="s">
        <v>12</v>
      </c>
      <c r="B22" s="34">
        <v>13</v>
      </c>
    </row>
    <row r="23" spans="1:2">
      <c r="A23" s="32" t="s">
        <v>8</v>
      </c>
      <c r="B23" s="34">
        <v>11750</v>
      </c>
    </row>
    <row r="24" spans="1:2">
      <c r="A24" s="33" t="s">
        <v>3</v>
      </c>
      <c r="B24" s="34">
        <v>5952</v>
      </c>
    </row>
    <row r="25" spans="1:2">
      <c r="A25" s="33" t="s">
        <v>12</v>
      </c>
      <c r="B25" s="34">
        <v>5798</v>
      </c>
    </row>
    <row r="26" spans="1:2">
      <c r="A26" s="32" t="s">
        <v>11</v>
      </c>
      <c r="B26" s="34">
        <v>878</v>
      </c>
    </row>
    <row r="27" spans="1:2">
      <c r="A27" s="33" t="s">
        <v>3</v>
      </c>
      <c r="B27" s="34">
        <v>483</v>
      </c>
    </row>
    <row r="28" spans="1:2">
      <c r="A28" s="33" t="s">
        <v>12</v>
      </c>
      <c r="B28" s="34">
        <v>395</v>
      </c>
    </row>
    <row r="29" spans="1:2">
      <c r="A29" s="31" t="s">
        <v>7</v>
      </c>
      <c r="B29" s="34">
        <v>2142</v>
      </c>
    </row>
    <row r="30" spans="1:2">
      <c r="A30" s="32" t="s">
        <v>46</v>
      </c>
      <c r="B30" s="34">
        <v>4</v>
      </c>
    </row>
    <row r="31" spans="1:2">
      <c r="A31" s="33" t="s">
        <v>12</v>
      </c>
      <c r="B31" s="34">
        <v>4</v>
      </c>
    </row>
    <row r="32" spans="1:2">
      <c r="A32" s="32" t="s">
        <v>8</v>
      </c>
      <c r="B32" s="34">
        <v>1947</v>
      </c>
    </row>
    <row r="33" spans="1:2">
      <c r="A33" s="33" t="s">
        <v>3</v>
      </c>
      <c r="B33" s="34">
        <v>845</v>
      </c>
    </row>
    <row r="34" spans="1:2">
      <c r="A34" s="33" t="s">
        <v>12</v>
      </c>
      <c r="B34" s="34">
        <v>1102</v>
      </c>
    </row>
    <row r="35" spans="1:2">
      <c r="A35" s="32" t="s">
        <v>11</v>
      </c>
      <c r="B35" s="34">
        <v>191</v>
      </c>
    </row>
    <row r="36" spans="1:2">
      <c r="A36" s="33" t="s">
        <v>3</v>
      </c>
      <c r="B36" s="34">
        <v>83</v>
      </c>
    </row>
    <row r="37" spans="1:2">
      <c r="A37" s="33" t="s">
        <v>12</v>
      </c>
      <c r="B37" s="34">
        <v>108</v>
      </c>
    </row>
    <row r="38" spans="1:2">
      <c r="A38" s="31" t="s">
        <v>16</v>
      </c>
      <c r="B38" s="34">
        <v>1922</v>
      </c>
    </row>
    <row r="39" spans="1:2">
      <c r="A39" s="32" t="s">
        <v>14</v>
      </c>
      <c r="B39" s="34">
        <v>1841</v>
      </c>
    </row>
    <row r="40" spans="1:2">
      <c r="A40" s="33" t="s">
        <v>12</v>
      </c>
      <c r="B40" s="34">
        <v>1841</v>
      </c>
    </row>
    <row r="41" spans="1:2">
      <c r="A41" s="32" t="s">
        <v>15</v>
      </c>
      <c r="B41" s="34">
        <v>81</v>
      </c>
    </row>
    <row r="42" spans="1:2">
      <c r="A42" s="33" t="s">
        <v>12</v>
      </c>
      <c r="B42" s="34">
        <v>81</v>
      </c>
    </row>
    <row r="43" spans="1:2">
      <c r="A43" s="31" t="s">
        <v>9</v>
      </c>
      <c r="B43" s="34">
        <v>4782</v>
      </c>
    </row>
    <row r="44" spans="1:2">
      <c r="A44" s="32" t="s">
        <v>47</v>
      </c>
      <c r="B44" s="34">
        <v>2</v>
      </c>
    </row>
    <row r="45" spans="1:2">
      <c r="A45" s="33" t="s">
        <v>3</v>
      </c>
      <c r="B45" s="34">
        <v>1</v>
      </c>
    </row>
    <row r="46" spans="1:2">
      <c r="A46" s="33" t="s">
        <v>12</v>
      </c>
      <c r="B46" s="34">
        <v>1</v>
      </c>
    </row>
    <row r="47" spans="1:2">
      <c r="A47" s="32" t="s">
        <v>50</v>
      </c>
      <c r="B47" s="34">
        <v>20</v>
      </c>
    </row>
    <row r="48" spans="1:2">
      <c r="A48" s="33" t="s">
        <v>3</v>
      </c>
      <c r="B48" s="34">
        <v>9</v>
      </c>
    </row>
    <row r="49" spans="1:7">
      <c r="A49" s="33" t="s">
        <v>12</v>
      </c>
      <c r="B49" s="34">
        <v>11</v>
      </c>
    </row>
    <row r="50" spans="1:7">
      <c r="A50" s="32" t="s">
        <v>5</v>
      </c>
      <c r="B50" s="34">
        <v>4095</v>
      </c>
    </row>
    <row r="51" spans="1:7">
      <c r="A51" s="33" t="s">
        <v>3</v>
      </c>
      <c r="B51" s="34">
        <v>2187</v>
      </c>
    </row>
    <row r="52" spans="1:7">
      <c r="A52" s="33" t="s">
        <v>12</v>
      </c>
      <c r="B52" s="34">
        <v>1908</v>
      </c>
    </row>
    <row r="53" spans="1:7">
      <c r="A53" s="32" t="s">
        <v>6</v>
      </c>
      <c r="B53" s="34">
        <v>665</v>
      </c>
    </row>
    <row r="54" spans="1:7">
      <c r="A54" s="33" t="s">
        <v>3</v>
      </c>
      <c r="B54" s="34">
        <v>348</v>
      </c>
    </row>
    <row r="55" spans="1:7">
      <c r="A55" s="33" t="s">
        <v>12</v>
      </c>
      <c r="B55" s="34">
        <v>317</v>
      </c>
    </row>
    <row r="56" spans="1:7">
      <c r="A56" s="31" t="s">
        <v>18</v>
      </c>
      <c r="B56" s="34">
        <v>30001</v>
      </c>
    </row>
    <row r="59" spans="1:7" ht="13.5" thickBot="1"/>
    <row r="60" spans="1:7" ht="27" thickBot="1">
      <c r="A60" s="24" t="s">
        <v>7</v>
      </c>
      <c r="B60" s="25" t="s">
        <v>87</v>
      </c>
      <c r="C60" s="26" t="s">
        <v>88</v>
      </c>
      <c r="D60" s="27" t="s">
        <v>25</v>
      </c>
      <c r="E60" s="28" t="s">
        <v>58</v>
      </c>
      <c r="F60" s="28" t="s">
        <v>55</v>
      </c>
      <c r="G60" s="29" t="s">
        <v>25</v>
      </c>
    </row>
    <row r="61" spans="1:7">
      <c r="A61" s="18" t="s">
        <v>26</v>
      </c>
      <c r="B61" s="19">
        <v>0</v>
      </c>
      <c r="C61" s="12">
        <v>0</v>
      </c>
      <c r="D61" s="36">
        <v>0</v>
      </c>
      <c r="E61" s="12">
        <v>0</v>
      </c>
      <c r="F61" s="37">
        <v>1356</v>
      </c>
      <c r="G61" s="13">
        <f>(E61-F61)/ABS(F61)</f>
        <v>-1</v>
      </c>
    </row>
    <row r="62" spans="1:7">
      <c r="A62" s="20" t="s">
        <v>27</v>
      </c>
      <c r="B62" s="19">
        <v>0</v>
      </c>
      <c r="C62" s="12">
        <v>0</v>
      </c>
      <c r="D62" s="36">
        <v>0</v>
      </c>
      <c r="E62" s="12">
        <v>15196</v>
      </c>
      <c r="F62" s="37">
        <v>14705</v>
      </c>
      <c r="G62" s="13">
        <f>(E62-F62)/ABS(F62)</f>
        <v>3.339000340020401E-2</v>
      </c>
    </row>
    <row r="63" spans="1:7">
      <c r="A63" s="20" t="s">
        <v>28</v>
      </c>
      <c r="B63" s="19">
        <v>0</v>
      </c>
      <c r="C63" s="12">
        <v>0</v>
      </c>
      <c r="D63" s="36">
        <v>0</v>
      </c>
      <c r="E63" s="12">
        <v>352</v>
      </c>
      <c r="F63" s="37">
        <v>1374</v>
      </c>
      <c r="G63" s="13">
        <f>(E63-F63)/ABS(F63)</f>
        <v>-0.74381368267831149</v>
      </c>
    </row>
    <row r="64" spans="1:7">
      <c r="A64" s="20" t="s">
        <v>29</v>
      </c>
      <c r="B64" s="19">
        <v>1469</v>
      </c>
      <c r="C64" s="14">
        <v>3304</v>
      </c>
      <c r="D64" s="13">
        <f t="shared" ref="D64:D72" si="0">(B64-C64)/ABS(C64)</f>
        <v>-0.55538740920096852</v>
      </c>
      <c r="E64" s="19">
        <v>63078</v>
      </c>
      <c r="F64" s="38">
        <v>78488</v>
      </c>
      <c r="G64" s="13">
        <f>(E64-F64)/ABS(F64)</f>
        <v>-0.19633574559168279</v>
      </c>
    </row>
    <row r="65" spans="1:7">
      <c r="A65" s="20" t="s">
        <v>30</v>
      </c>
      <c r="B65" s="19">
        <v>1922</v>
      </c>
      <c r="C65" s="14">
        <v>2470</v>
      </c>
      <c r="D65" s="13">
        <f t="shared" si="0"/>
        <v>-0.22186234817813766</v>
      </c>
      <c r="E65" s="19">
        <v>45389</v>
      </c>
      <c r="F65" s="38">
        <v>49369</v>
      </c>
      <c r="G65" s="13">
        <f t="shared" ref="G65:G71" si="1">(E65-F64)/ABS(F64)</f>
        <v>-0.42170777698501682</v>
      </c>
    </row>
    <row r="66" spans="1:7">
      <c r="A66" s="20" t="s">
        <v>31</v>
      </c>
      <c r="B66" s="19">
        <v>7027</v>
      </c>
      <c r="C66" s="14">
        <v>12111</v>
      </c>
      <c r="D66" s="13">
        <f t="shared" si="0"/>
        <v>-0.41978366774007103</v>
      </c>
      <c r="E66" s="19">
        <v>92313</v>
      </c>
      <c r="F66" s="38">
        <v>109377</v>
      </c>
      <c r="G66" s="13">
        <f t="shared" si="1"/>
        <v>0.8698576029492191</v>
      </c>
    </row>
    <row r="67" spans="1:7">
      <c r="A67" s="20" t="s">
        <v>32</v>
      </c>
      <c r="B67" s="19">
        <v>4782</v>
      </c>
      <c r="C67" s="14">
        <v>5462</v>
      </c>
      <c r="D67" s="13">
        <f t="shared" si="0"/>
        <v>-0.12449652142072501</v>
      </c>
      <c r="E67" s="19">
        <v>73567</v>
      </c>
      <c r="F67" s="38">
        <v>82149</v>
      </c>
      <c r="G67" s="13">
        <f t="shared" si="1"/>
        <v>-0.32739972754783914</v>
      </c>
    </row>
    <row r="68" spans="1:7">
      <c r="A68" s="20" t="s">
        <v>33</v>
      </c>
      <c r="B68" s="19">
        <v>12659</v>
      </c>
      <c r="C68" s="14">
        <v>3365</v>
      </c>
      <c r="D68" s="13">
        <f t="shared" si="0"/>
        <v>2.7619613670133729</v>
      </c>
      <c r="E68" s="19">
        <v>122691</v>
      </c>
      <c r="F68" s="38">
        <v>19922</v>
      </c>
      <c r="G68" s="13">
        <f t="shared" si="1"/>
        <v>0.49351787605448638</v>
      </c>
    </row>
    <row r="69" spans="1:7">
      <c r="A69" s="20" t="s">
        <v>34</v>
      </c>
      <c r="B69" s="19">
        <v>2142</v>
      </c>
      <c r="C69" s="14">
        <v>1644</v>
      </c>
      <c r="D69" s="13">
        <f t="shared" si="0"/>
        <v>0.3029197080291971</v>
      </c>
      <c r="E69" s="19">
        <v>19111</v>
      </c>
      <c r="F69" s="38">
        <v>18074</v>
      </c>
      <c r="G69" s="13">
        <f t="shared" si="1"/>
        <v>-4.0708764180303184E-2</v>
      </c>
    </row>
    <row r="70" spans="1:7">
      <c r="A70" s="20" t="s">
        <v>35</v>
      </c>
      <c r="B70" s="19">
        <v>0</v>
      </c>
      <c r="C70" s="14">
        <v>11328</v>
      </c>
      <c r="D70" s="13">
        <f t="shared" si="0"/>
        <v>-1</v>
      </c>
      <c r="E70" s="19">
        <v>3265</v>
      </c>
      <c r="F70" s="38">
        <v>118018</v>
      </c>
      <c r="G70" s="13">
        <f t="shared" si="1"/>
        <v>-0.81935376784331082</v>
      </c>
    </row>
    <row r="71" spans="1:7">
      <c r="A71" s="20" t="s">
        <v>82</v>
      </c>
      <c r="B71" s="19">
        <v>0</v>
      </c>
      <c r="C71" s="14">
        <v>0</v>
      </c>
      <c r="D71" s="36">
        <v>0</v>
      </c>
      <c r="E71" s="19">
        <v>0</v>
      </c>
      <c r="F71" s="39">
        <v>226</v>
      </c>
      <c r="G71" s="13">
        <f t="shared" si="1"/>
        <v>-1</v>
      </c>
    </row>
    <row r="72" spans="1:7">
      <c r="A72" s="20" t="s">
        <v>36</v>
      </c>
      <c r="B72" s="17">
        <f>SUM(B61:B71)</f>
        <v>30001</v>
      </c>
      <c r="C72" s="15">
        <f>SUM(C61:C71)</f>
        <v>39684</v>
      </c>
      <c r="D72" s="16">
        <f t="shared" si="0"/>
        <v>-0.2440026207035581</v>
      </c>
      <c r="E72" s="17">
        <f>SUM(E61:E71)</f>
        <v>434962</v>
      </c>
      <c r="F72" s="40">
        <f>SUM(F61:F71)</f>
        <v>493058</v>
      </c>
      <c r="G72" s="13">
        <f>(E72-F72)/ABS(F72)</f>
        <v>-0.11782792288128374</v>
      </c>
    </row>
  </sheetData>
  <conditionalFormatting sqref="D61:D72">
    <cfRule type="cellIs" dxfId="2" priority="3" stopIfTrue="1" operator="lessThan">
      <formula>0</formula>
    </cfRule>
  </conditionalFormatting>
  <conditionalFormatting sqref="G61:G72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88"/>
  <sheetViews>
    <sheetView workbookViewId="0">
      <selection sqref="A1:C2"/>
    </sheetView>
  </sheetViews>
  <sheetFormatPr defaultRowHeight="12.75"/>
  <cols>
    <col min="1" max="1" width="18.5703125" customWidth="1"/>
    <col min="2" max="2" width="13.28515625" bestFit="1" customWidth="1"/>
    <col min="3" max="3" width="23.140625" bestFit="1" customWidth="1"/>
    <col min="4" max="4" width="6.5703125" bestFit="1" customWidth="1"/>
  </cols>
  <sheetData>
    <row r="1" spans="1:4">
      <c r="A1" s="21" t="s">
        <v>45</v>
      </c>
      <c r="B1" s="21"/>
      <c r="C1" s="21"/>
    </row>
    <row r="2" spans="1:4">
      <c r="A2" s="23" t="s">
        <v>61</v>
      </c>
      <c r="B2" s="22"/>
      <c r="C2" s="22"/>
    </row>
    <row r="3" spans="1:4">
      <c r="A3" s="1" t="s">
        <v>17</v>
      </c>
      <c r="B3" s="2"/>
      <c r="C3" s="2"/>
      <c r="D3" s="4"/>
    </row>
    <row r="4" spans="1:4">
      <c r="A4" s="1" t="s">
        <v>1</v>
      </c>
      <c r="B4" s="1" t="s">
        <v>2</v>
      </c>
      <c r="C4" s="1" t="s">
        <v>0</v>
      </c>
      <c r="D4" s="4" t="s">
        <v>44</v>
      </c>
    </row>
    <row r="5" spans="1:4">
      <c r="A5" s="3" t="s">
        <v>13</v>
      </c>
      <c r="B5" s="3" t="s">
        <v>14</v>
      </c>
      <c r="C5" s="3" t="s">
        <v>12</v>
      </c>
      <c r="D5" s="5">
        <v>84</v>
      </c>
    </row>
    <row r="6" spans="1:4">
      <c r="A6" s="6"/>
      <c r="B6" s="3" t="s">
        <v>38</v>
      </c>
      <c r="C6" s="2"/>
      <c r="D6" s="5">
        <v>84</v>
      </c>
    </row>
    <row r="7" spans="1:4">
      <c r="A7" s="6"/>
      <c r="B7" s="3" t="s">
        <v>15</v>
      </c>
      <c r="C7" s="3" t="s">
        <v>12</v>
      </c>
      <c r="D7" s="5">
        <v>21</v>
      </c>
    </row>
    <row r="8" spans="1:4">
      <c r="A8" s="6"/>
      <c r="B8" s="3" t="s">
        <v>39</v>
      </c>
      <c r="C8" s="2"/>
      <c r="D8" s="5">
        <v>21</v>
      </c>
    </row>
    <row r="9" spans="1:4">
      <c r="A9" s="3" t="s">
        <v>19</v>
      </c>
      <c r="B9" s="2"/>
      <c r="C9" s="2"/>
      <c r="D9" s="5">
        <v>105</v>
      </c>
    </row>
    <row r="10" spans="1:4">
      <c r="A10" s="3" t="s">
        <v>4</v>
      </c>
      <c r="B10" s="3" t="s">
        <v>47</v>
      </c>
      <c r="C10" s="3" t="s">
        <v>12</v>
      </c>
      <c r="D10" s="5">
        <v>4</v>
      </c>
    </row>
    <row r="11" spans="1:4">
      <c r="A11" s="6"/>
      <c r="B11" s="3" t="s">
        <v>48</v>
      </c>
      <c r="C11" s="2"/>
      <c r="D11" s="5">
        <v>4</v>
      </c>
    </row>
    <row r="12" spans="1:4">
      <c r="A12" s="6"/>
      <c r="B12" s="3" t="s">
        <v>8</v>
      </c>
      <c r="C12" s="3" t="s">
        <v>12</v>
      </c>
      <c r="D12" s="5">
        <v>133</v>
      </c>
    </row>
    <row r="13" spans="1:4">
      <c r="A13" s="6"/>
      <c r="B13" s="3" t="s">
        <v>42</v>
      </c>
      <c r="C13" s="2"/>
      <c r="D13" s="5">
        <v>133</v>
      </c>
    </row>
    <row r="14" spans="1:4">
      <c r="A14" s="6"/>
      <c r="B14" s="3" t="s">
        <v>11</v>
      </c>
      <c r="C14" s="3" t="s">
        <v>12</v>
      </c>
      <c r="D14" s="5">
        <v>3</v>
      </c>
    </row>
    <row r="15" spans="1:4">
      <c r="A15" s="6"/>
      <c r="B15" s="3" t="s">
        <v>43</v>
      </c>
      <c r="C15" s="2"/>
      <c r="D15" s="5">
        <v>3</v>
      </c>
    </row>
    <row r="16" spans="1:4">
      <c r="A16" s="6"/>
      <c r="B16" s="3" t="s">
        <v>5</v>
      </c>
      <c r="C16" s="3" t="s">
        <v>3</v>
      </c>
      <c r="D16" s="5">
        <v>807</v>
      </c>
    </row>
    <row r="17" spans="1:4">
      <c r="A17" s="6"/>
      <c r="B17" s="6"/>
      <c r="C17" s="7" t="s">
        <v>12</v>
      </c>
      <c r="D17" s="8">
        <v>1008</v>
      </c>
    </row>
    <row r="18" spans="1:4">
      <c r="A18" s="6"/>
      <c r="B18" s="3" t="s">
        <v>40</v>
      </c>
      <c r="C18" s="2"/>
      <c r="D18" s="5">
        <v>1815</v>
      </c>
    </row>
    <row r="19" spans="1:4">
      <c r="A19" s="6"/>
      <c r="B19" s="3" t="s">
        <v>6</v>
      </c>
      <c r="C19" s="3" t="s">
        <v>3</v>
      </c>
      <c r="D19" s="5">
        <v>150</v>
      </c>
    </row>
    <row r="20" spans="1:4">
      <c r="A20" s="6"/>
      <c r="B20" s="6"/>
      <c r="C20" s="7" t="s">
        <v>12</v>
      </c>
      <c r="D20" s="8">
        <v>158</v>
      </c>
    </row>
    <row r="21" spans="1:4">
      <c r="A21" s="6"/>
      <c r="B21" s="3" t="s">
        <v>41</v>
      </c>
      <c r="C21" s="2"/>
      <c r="D21" s="5">
        <v>308</v>
      </c>
    </row>
    <row r="22" spans="1:4">
      <c r="A22" s="3" t="s">
        <v>20</v>
      </c>
      <c r="B22" s="2"/>
      <c r="C22" s="2"/>
      <c r="D22" s="5">
        <v>2263</v>
      </c>
    </row>
    <row r="23" spans="1:4">
      <c r="A23" s="3" t="s">
        <v>59</v>
      </c>
      <c r="B23" s="3" t="s">
        <v>46</v>
      </c>
      <c r="C23" s="3" t="s">
        <v>3</v>
      </c>
      <c r="D23" s="5">
        <v>2</v>
      </c>
    </row>
    <row r="24" spans="1:4">
      <c r="A24" s="6"/>
      <c r="B24" s="3" t="s">
        <v>49</v>
      </c>
      <c r="C24" s="2"/>
      <c r="D24" s="5">
        <v>2</v>
      </c>
    </row>
    <row r="25" spans="1:4">
      <c r="A25" s="6"/>
      <c r="B25" s="3" t="s">
        <v>8</v>
      </c>
      <c r="C25" s="3" t="s">
        <v>3</v>
      </c>
      <c r="D25" s="5">
        <v>893</v>
      </c>
    </row>
    <row r="26" spans="1:4">
      <c r="A26" s="6"/>
      <c r="B26" s="6"/>
      <c r="C26" s="7" t="s">
        <v>12</v>
      </c>
      <c r="D26" s="8">
        <v>869</v>
      </c>
    </row>
    <row r="27" spans="1:4">
      <c r="A27" s="6"/>
      <c r="B27" s="3" t="s">
        <v>42</v>
      </c>
      <c r="C27" s="2"/>
      <c r="D27" s="5">
        <v>1762</v>
      </c>
    </row>
    <row r="28" spans="1:4">
      <c r="A28" s="6"/>
      <c r="B28" s="3" t="s">
        <v>11</v>
      </c>
      <c r="C28" s="3" t="s">
        <v>3</v>
      </c>
      <c r="D28" s="5">
        <v>66</v>
      </c>
    </row>
    <row r="29" spans="1:4">
      <c r="A29" s="6"/>
      <c r="B29" s="6"/>
      <c r="C29" s="7" t="s">
        <v>12</v>
      </c>
      <c r="D29" s="8">
        <v>50</v>
      </c>
    </row>
    <row r="30" spans="1:4">
      <c r="A30" s="6"/>
      <c r="B30" s="3" t="s">
        <v>43</v>
      </c>
      <c r="C30" s="2"/>
      <c r="D30" s="5">
        <v>116</v>
      </c>
    </row>
    <row r="31" spans="1:4">
      <c r="A31" s="3" t="s">
        <v>60</v>
      </c>
      <c r="B31" s="2"/>
      <c r="C31" s="2"/>
      <c r="D31" s="5">
        <v>1880</v>
      </c>
    </row>
    <row r="32" spans="1:4">
      <c r="A32" s="3" t="s">
        <v>7</v>
      </c>
      <c r="B32" s="3" t="s">
        <v>46</v>
      </c>
      <c r="C32" s="3" t="s">
        <v>3</v>
      </c>
      <c r="D32" s="5">
        <v>7</v>
      </c>
    </row>
    <row r="33" spans="1:4">
      <c r="A33" s="6"/>
      <c r="B33" s="6"/>
      <c r="C33" s="7" t="s">
        <v>12</v>
      </c>
      <c r="D33" s="8">
        <v>7</v>
      </c>
    </row>
    <row r="34" spans="1:4">
      <c r="A34" s="6"/>
      <c r="B34" s="3" t="s">
        <v>49</v>
      </c>
      <c r="C34" s="2"/>
      <c r="D34" s="5">
        <v>14</v>
      </c>
    </row>
    <row r="35" spans="1:4">
      <c r="A35" s="6"/>
      <c r="B35" s="3" t="s">
        <v>8</v>
      </c>
      <c r="C35" s="3" t="s">
        <v>3</v>
      </c>
      <c r="D35" s="5">
        <v>680</v>
      </c>
    </row>
    <row r="36" spans="1:4">
      <c r="A36" s="6"/>
      <c r="B36" s="6"/>
      <c r="C36" s="7" t="s">
        <v>12</v>
      </c>
      <c r="D36" s="8">
        <v>1018</v>
      </c>
    </row>
    <row r="37" spans="1:4">
      <c r="A37" s="6"/>
      <c r="B37" s="3" t="s">
        <v>42</v>
      </c>
      <c r="C37" s="2"/>
      <c r="D37" s="5">
        <v>1698</v>
      </c>
    </row>
    <row r="38" spans="1:4">
      <c r="A38" s="6"/>
      <c r="B38" s="3" t="s">
        <v>11</v>
      </c>
      <c r="C38" s="3" t="s">
        <v>3</v>
      </c>
      <c r="D38" s="5">
        <v>29</v>
      </c>
    </row>
    <row r="39" spans="1:4">
      <c r="A39" s="6"/>
      <c r="B39" s="6"/>
      <c r="C39" s="7" t="s">
        <v>12</v>
      </c>
      <c r="D39" s="8">
        <v>63</v>
      </c>
    </row>
    <row r="40" spans="1:4">
      <c r="A40" s="6"/>
      <c r="B40" s="3" t="s">
        <v>43</v>
      </c>
      <c r="C40" s="2"/>
      <c r="D40" s="5">
        <v>92</v>
      </c>
    </row>
    <row r="41" spans="1:4">
      <c r="A41" s="3" t="s">
        <v>21</v>
      </c>
      <c r="B41" s="2"/>
      <c r="C41" s="2"/>
      <c r="D41" s="5">
        <v>1804</v>
      </c>
    </row>
    <row r="42" spans="1:4">
      <c r="A42" s="3" t="s">
        <v>16</v>
      </c>
      <c r="B42" s="3" t="s">
        <v>14</v>
      </c>
      <c r="C42" s="3" t="s">
        <v>12</v>
      </c>
      <c r="D42" s="5">
        <v>792</v>
      </c>
    </row>
    <row r="43" spans="1:4">
      <c r="A43" s="6"/>
      <c r="B43" s="3" t="s">
        <v>38</v>
      </c>
      <c r="C43" s="2"/>
      <c r="D43" s="5">
        <v>792</v>
      </c>
    </row>
    <row r="44" spans="1:4">
      <c r="A44" s="6"/>
      <c r="B44" s="3" t="s">
        <v>15</v>
      </c>
      <c r="C44" s="3" t="s">
        <v>12</v>
      </c>
      <c r="D44" s="5">
        <v>74</v>
      </c>
    </row>
    <row r="45" spans="1:4">
      <c r="A45" s="6"/>
      <c r="B45" s="3" t="s">
        <v>39</v>
      </c>
      <c r="C45" s="2"/>
      <c r="D45" s="5">
        <v>74</v>
      </c>
    </row>
    <row r="46" spans="1:4">
      <c r="A46" s="3" t="s">
        <v>22</v>
      </c>
      <c r="B46" s="2"/>
      <c r="C46" s="2"/>
      <c r="D46" s="5">
        <v>866</v>
      </c>
    </row>
    <row r="47" spans="1:4">
      <c r="A47" s="3" t="s">
        <v>9</v>
      </c>
      <c r="B47" s="3" t="s">
        <v>47</v>
      </c>
      <c r="C47" s="3" t="s">
        <v>3</v>
      </c>
      <c r="D47" s="5">
        <v>2</v>
      </c>
    </row>
    <row r="48" spans="1:4">
      <c r="A48" s="6"/>
      <c r="B48" s="6"/>
      <c r="C48" s="7" t="s">
        <v>12</v>
      </c>
      <c r="D48" s="8">
        <v>1</v>
      </c>
    </row>
    <row r="49" spans="1:4">
      <c r="A49" s="6"/>
      <c r="B49" s="3" t="s">
        <v>48</v>
      </c>
      <c r="C49" s="2"/>
      <c r="D49" s="5">
        <v>3</v>
      </c>
    </row>
    <row r="50" spans="1:4">
      <c r="A50" s="6"/>
      <c r="B50" s="3" t="s">
        <v>50</v>
      </c>
      <c r="C50" s="3" t="s">
        <v>3</v>
      </c>
      <c r="D50" s="5">
        <v>31</v>
      </c>
    </row>
    <row r="51" spans="1:4">
      <c r="A51" s="6"/>
      <c r="B51" s="6"/>
      <c r="C51" s="7" t="s">
        <v>12</v>
      </c>
      <c r="D51" s="8">
        <v>18</v>
      </c>
    </row>
    <row r="52" spans="1:4">
      <c r="A52" s="6"/>
      <c r="B52" s="3" t="s">
        <v>51</v>
      </c>
      <c r="C52" s="2"/>
      <c r="D52" s="5">
        <v>49</v>
      </c>
    </row>
    <row r="53" spans="1:4">
      <c r="A53" s="6"/>
      <c r="B53" s="3" t="s">
        <v>52</v>
      </c>
      <c r="C53" s="3" t="s">
        <v>3</v>
      </c>
      <c r="D53" s="5">
        <v>4</v>
      </c>
    </row>
    <row r="54" spans="1:4">
      <c r="A54" s="6"/>
      <c r="B54" s="6"/>
      <c r="C54" s="7" t="s">
        <v>12</v>
      </c>
      <c r="D54" s="8">
        <v>1</v>
      </c>
    </row>
    <row r="55" spans="1:4">
      <c r="A55" s="6"/>
      <c r="B55" s="3" t="s">
        <v>53</v>
      </c>
      <c r="C55" s="2"/>
      <c r="D55" s="5">
        <v>5</v>
      </c>
    </row>
    <row r="56" spans="1:4">
      <c r="A56" s="6"/>
      <c r="B56" s="3" t="s">
        <v>5</v>
      </c>
      <c r="C56" s="3" t="s">
        <v>3</v>
      </c>
      <c r="D56" s="5">
        <v>613</v>
      </c>
    </row>
    <row r="57" spans="1:4">
      <c r="A57" s="6"/>
      <c r="B57" s="6"/>
      <c r="C57" s="7" t="s">
        <v>12</v>
      </c>
      <c r="D57" s="8">
        <v>664</v>
      </c>
    </row>
    <row r="58" spans="1:4">
      <c r="A58" s="6"/>
      <c r="B58" s="3" t="s">
        <v>40</v>
      </c>
      <c r="C58" s="2"/>
      <c r="D58" s="5">
        <v>1277</v>
      </c>
    </row>
    <row r="59" spans="1:4">
      <c r="A59" s="6"/>
      <c r="B59" s="3" t="s">
        <v>6</v>
      </c>
      <c r="C59" s="3" t="s">
        <v>3</v>
      </c>
      <c r="D59" s="5">
        <v>232</v>
      </c>
    </row>
    <row r="60" spans="1:4">
      <c r="A60" s="6"/>
      <c r="B60" s="6"/>
      <c r="C60" s="7" t="s">
        <v>12</v>
      </c>
      <c r="D60" s="8">
        <v>227</v>
      </c>
    </row>
    <row r="61" spans="1:4">
      <c r="A61" s="6"/>
      <c r="B61" s="3" t="s">
        <v>41</v>
      </c>
      <c r="C61" s="2"/>
      <c r="D61" s="5">
        <v>459</v>
      </c>
    </row>
    <row r="62" spans="1:4">
      <c r="A62" s="3" t="s">
        <v>23</v>
      </c>
      <c r="B62" s="2"/>
      <c r="C62" s="2"/>
      <c r="D62" s="5">
        <v>1793</v>
      </c>
    </row>
    <row r="63" spans="1:4">
      <c r="A63" s="3" t="s">
        <v>10</v>
      </c>
      <c r="B63" s="3" t="s">
        <v>46</v>
      </c>
      <c r="C63" s="3" t="s">
        <v>3</v>
      </c>
      <c r="D63" s="5">
        <v>5</v>
      </c>
    </row>
    <row r="64" spans="1:4">
      <c r="A64" s="6"/>
      <c r="B64" s="6"/>
      <c r="C64" s="7" t="s">
        <v>12</v>
      </c>
      <c r="D64" s="8">
        <v>3</v>
      </c>
    </row>
    <row r="65" spans="1:7">
      <c r="A65" s="6"/>
      <c r="B65" s="3" t="s">
        <v>49</v>
      </c>
      <c r="C65" s="2"/>
      <c r="D65" s="5">
        <v>8</v>
      </c>
    </row>
    <row r="66" spans="1:7">
      <c r="A66" s="6"/>
      <c r="B66" s="3" t="s">
        <v>8</v>
      </c>
      <c r="C66" s="3" t="s">
        <v>3</v>
      </c>
      <c r="D66" s="5">
        <v>716</v>
      </c>
    </row>
    <row r="67" spans="1:7">
      <c r="A67" s="6"/>
      <c r="B67" s="6"/>
      <c r="C67" s="7" t="s">
        <v>12</v>
      </c>
      <c r="D67" s="8">
        <v>518</v>
      </c>
    </row>
    <row r="68" spans="1:7">
      <c r="A68" s="6"/>
      <c r="B68" s="3" t="s">
        <v>42</v>
      </c>
      <c r="C68" s="2"/>
      <c r="D68" s="5">
        <v>1234</v>
      </c>
    </row>
    <row r="69" spans="1:7">
      <c r="A69" s="6"/>
      <c r="B69" s="3" t="s">
        <v>11</v>
      </c>
      <c r="C69" s="3" t="s">
        <v>3</v>
      </c>
      <c r="D69" s="5">
        <v>83</v>
      </c>
    </row>
    <row r="70" spans="1:7">
      <c r="A70" s="6"/>
      <c r="B70" s="6"/>
      <c r="C70" s="7" t="s">
        <v>12</v>
      </c>
      <c r="D70" s="8">
        <v>65</v>
      </c>
    </row>
    <row r="71" spans="1:7">
      <c r="A71" s="6"/>
      <c r="B71" s="3" t="s">
        <v>43</v>
      </c>
      <c r="C71" s="2"/>
      <c r="D71" s="5">
        <v>148</v>
      </c>
    </row>
    <row r="72" spans="1:7">
      <c r="A72" s="3" t="s">
        <v>24</v>
      </c>
      <c r="B72" s="2"/>
      <c r="C72" s="2"/>
      <c r="D72" s="5">
        <v>1390</v>
      </c>
    </row>
    <row r="73" spans="1:7">
      <c r="A73" s="9" t="s">
        <v>18</v>
      </c>
      <c r="B73" s="10"/>
      <c r="C73" s="10"/>
      <c r="D73" s="11">
        <v>10101</v>
      </c>
    </row>
    <row r="75" spans="1:7" ht="13.5" thickBot="1"/>
    <row r="76" spans="1:7" ht="34.5" customHeight="1" thickBot="1">
      <c r="A76" s="24" t="s">
        <v>7</v>
      </c>
      <c r="B76" s="25" t="s">
        <v>62</v>
      </c>
      <c r="C76" s="26" t="s">
        <v>63</v>
      </c>
      <c r="D76" s="27" t="s">
        <v>25</v>
      </c>
      <c r="E76" s="28" t="s">
        <v>58</v>
      </c>
      <c r="F76" s="28" t="s">
        <v>55</v>
      </c>
      <c r="G76" s="29" t="s">
        <v>25</v>
      </c>
    </row>
    <row r="77" spans="1:7">
      <c r="A77" s="18" t="s">
        <v>26</v>
      </c>
      <c r="B77" s="19">
        <v>0</v>
      </c>
      <c r="C77" s="12">
        <v>0</v>
      </c>
      <c r="D77" s="13">
        <f>-D132</f>
        <v>0</v>
      </c>
      <c r="E77" s="12">
        <f t="shared" ref="E77:F80" si="0">B77</f>
        <v>0</v>
      </c>
      <c r="F77" s="12">
        <f t="shared" si="0"/>
        <v>0</v>
      </c>
      <c r="G77" s="13">
        <v>0</v>
      </c>
    </row>
    <row r="78" spans="1:7">
      <c r="A78" s="20" t="s">
        <v>27</v>
      </c>
      <c r="B78" s="19">
        <v>0</v>
      </c>
      <c r="C78" s="12">
        <v>0</v>
      </c>
      <c r="D78" s="13">
        <f>-D133</f>
        <v>0</v>
      </c>
      <c r="E78" s="12">
        <f t="shared" si="0"/>
        <v>0</v>
      </c>
      <c r="F78" s="12">
        <f t="shared" si="0"/>
        <v>0</v>
      </c>
      <c r="G78" s="13">
        <v>0</v>
      </c>
    </row>
    <row r="79" spans="1:7">
      <c r="A79" s="20" t="s">
        <v>28</v>
      </c>
      <c r="B79" s="19">
        <v>0</v>
      </c>
      <c r="C79" s="12">
        <v>0</v>
      </c>
      <c r="D79" s="13">
        <f>-D134</f>
        <v>0</v>
      </c>
      <c r="E79" s="12">
        <f t="shared" si="0"/>
        <v>0</v>
      </c>
      <c r="F79" s="12">
        <f t="shared" si="0"/>
        <v>0</v>
      </c>
      <c r="G79" s="13">
        <v>0</v>
      </c>
    </row>
    <row r="80" spans="1:7">
      <c r="A80" s="20" t="s">
        <v>37</v>
      </c>
      <c r="B80" s="19">
        <v>0</v>
      </c>
      <c r="C80" s="12">
        <v>0</v>
      </c>
      <c r="D80" s="13">
        <v>0</v>
      </c>
      <c r="E80" s="12">
        <f t="shared" si="0"/>
        <v>0</v>
      </c>
      <c r="F80" s="12">
        <f t="shared" si="0"/>
        <v>0</v>
      </c>
      <c r="G80" s="13">
        <v>0</v>
      </c>
    </row>
    <row r="81" spans="1:7">
      <c r="A81" s="20" t="s">
        <v>29</v>
      </c>
      <c r="B81" s="19">
        <v>105</v>
      </c>
      <c r="C81" s="14">
        <v>122</v>
      </c>
      <c r="D81" s="13">
        <f>(B81-C81)/ABS(C81)</f>
        <v>-0.13934426229508196</v>
      </c>
      <c r="E81" s="19">
        <v>227</v>
      </c>
      <c r="F81" s="14">
        <v>357</v>
      </c>
      <c r="G81" s="13">
        <f>(E81-F81)/ABS(F81)</f>
        <v>-0.36414565826330531</v>
      </c>
    </row>
    <row r="82" spans="1:7">
      <c r="A82" s="20" t="s">
        <v>30</v>
      </c>
      <c r="B82" s="19">
        <v>866</v>
      </c>
      <c r="C82" s="14">
        <v>924</v>
      </c>
      <c r="D82" s="13">
        <f>(B82-C82)/ABS(C82)</f>
        <v>-6.2770562770562768E-2</v>
      </c>
      <c r="E82" s="19">
        <v>1528</v>
      </c>
      <c r="F82" s="14">
        <v>1680</v>
      </c>
      <c r="G82" s="13">
        <f>(E82-F82)/ABS(F82)</f>
        <v>-9.0476190476190474E-2</v>
      </c>
    </row>
    <row r="83" spans="1:7">
      <c r="A83" s="20" t="s">
        <v>31</v>
      </c>
      <c r="B83" s="19">
        <v>2263</v>
      </c>
      <c r="C83" s="14">
        <v>1496</v>
      </c>
      <c r="D83" s="13">
        <f>(B83-C83)/ABS(C83)</f>
        <v>0.51270053475935828</v>
      </c>
      <c r="E83" s="19">
        <v>3057</v>
      </c>
      <c r="F83" s="14">
        <v>2287</v>
      </c>
      <c r="G83" s="13">
        <f>(E83-F83)/ABS(F83)</f>
        <v>0.33668561434193267</v>
      </c>
    </row>
    <row r="84" spans="1:7">
      <c r="A84" s="20" t="s">
        <v>32</v>
      </c>
      <c r="B84" s="19">
        <v>1793</v>
      </c>
      <c r="C84" s="14">
        <v>1639</v>
      </c>
      <c r="D84" s="13">
        <f>(B84-C84)/ABS(C84)</f>
        <v>9.3959731543624164E-2</v>
      </c>
      <c r="E84" s="19">
        <v>2387</v>
      </c>
      <c r="F84" s="14">
        <v>2423</v>
      </c>
      <c r="G84" s="13">
        <f>(E84-F84)/ABS(F84)</f>
        <v>-1.4857614527445316E-2</v>
      </c>
    </row>
    <row r="85" spans="1:7">
      <c r="A85" s="20" t="s">
        <v>33</v>
      </c>
      <c r="B85" s="19">
        <v>1880</v>
      </c>
      <c r="C85" s="14">
        <v>0</v>
      </c>
      <c r="D85" s="13">
        <v>0</v>
      </c>
      <c r="E85" s="19">
        <v>1880</v>
      </c>
      <c r="F85" s="14">
        <v>0</v>
      </c>
      <c r="G85" s="13">
        <v>0</v>
      </c>
    </row>
    <row r="86" spans="1:7">
      <c r="A86" s="20" t="s">
        <v>34</v>
      </c>
      <c r="B86" s="19">
        <v>1804</v>
      </c>
      <c r="C86" s="14">
        <v>1926</v>
      </c>
      <c r="D86" s="13">
        <f>(B86-C86)/ABS(C86)</f>
        <v>-6.3343717549325024E-2</v>
      </c>
      <c r="E86" s="19">
        <v>3557</v>
      </c>
      <c r="F86" s="14">
        <v>3995</v>
      </c>
      <c r="G86" s="13">
        <f>(E86-F86)/ABS(F86)</f>
        <v>-0.10963704630788486</v>
      </c>
    </row>
    <row r="87" spans="1:7">
      <c r="A87" s="20" t="s">
        <v>35</v>
      </c>
      <c r="B87" s="19">
        <v>1390</v>
      </c>
      <c r="C87" s="14">
        <v>2828</v>
      </c>
      <c r="D87" s="13">
        <f>(B87-C87)/ABS(C87)</f>
        <v>-0.50848656294200845</v>
      </c>
      <c r="E87" s="19">
        <v>3265</v>
      </c>
      <c r="F87" s="14">
        <v>4490</v>
      </c>
      <c r="G87" s="13">
        <f>(E87-F87)/ABS(F87)</f>
        <v>-0.27282850779510021</v>
      </c>
    </row>
    <row r="88" spans="1:7">
      <c r="A88" s="20" t="s">
        <v>36</v>
      </c>
      <c r="B88" s="17">
        <f>SUM(B81:B87)</f>
        <v>10101</v>
      </c>
      <c r="C88" s="15">
        <f>SUM(C77:C87)</f>
        <v>8935</v>
      </c>
      <c r="D88" s="16">
        <f>(B88-C88)/ABS(C88)</f>
        <v>0.13049804141018467</v>
      </c>
      <c r="E88" s="17">
        <f>SUM(E77:E87)</f>
        <v>15901</v>
      </c>
      <c r="F88" s="17">
        <f>SUM(F77:F87)</f>
        <v>15232</v>
      </c>
      <c r="G88" s="16">
        <f>(E88-F88)/ABS(F88)</f>
        <v>4.3920693277310921E-2</v>
      </c>
    </row>
  </sheetData>
  <conditionalFormatting sqref="D77:D88">
    <cfRule type="cellIs" dxfId="28" priority="3" stopIfTrue="1" operator="lessThan">
      <formula>0</formula>
    </cfRule>
  </conditionalFormatting>
  <conditionalFormatting sqref="G77:G88">
    <cfRule type="cellIs" dxfId="27" priority="1" stopIfTrue="1" operator="lessThan">
      <formula>0</formula>
    </cfRule>
    <cfRule type="cellIs" dxfId="26" priority="2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G78"/>
  <sheetViews>
    <sheetView topLeftCell="A61" workbookViewId="0">
      <selection activeCell="G74" sqref="G74"/>
    </sheetView>
  </sheetViews>
  <sheetFormatPr defaultRowHeight="12.75"/>
  <cols>
    <col min="1" max="1" width="14" customWidth="1"/>
    <col min="2" max="2" width="13.28515625" bestFit="1" customWidth="1"/>
    <col min="3" max="3" width="23.140625" bestFit="1" customWidth="1"/>
    <col min="4" max="4" width="6.5703125" bestFit="1" customWidth="1"/>
  </cols>
  <sheetData>
    <row r="1" spans="1:4">
      <c r="A1" s="21" t="s">
        <v>45</v>
      </c>
      <c r="B1" s="21"/>
      <c r="C1" s="21"/>
    </row>
    <row r="2" spans="1:4">
      <c r="A2" s="23" t="s">
        <v>64</v>
      </c>
      <c r="B2" s="22"/>
      <c r="C2" s="22"/>
    </row>
    <row r="3" spans="1:4">
      <c r="A3" s="1" t="s">
        <v>17</v>
      </c>
      <c r="B3" s="2"/>
      <c r="C3" s="2"/>
      <c r="D3" s="4"/>
    </row>
    <row r="4" spans="1:4">
      <c r="A4" s="1" t="s">
        <v>1</v>
      </c>
      <c r="B4" s="1" t="s">
        <v>2</v>
      </c>
      <c r="C4" s="1" t="s">
        <v>0</v>
      </c>
      <c r="D4" s="4" t="s">
        <v>44</v>
      </c>
    </row>
    <row r="5" spans="1:4">
      <c r="A5" s="3" t="s">
        <v>13</v>
      </c>
      <c r="B5" s="3" t="s">
        <v>14</v>
      </c>
      <c r="C5" s="3" t="s">
        <v>3</v>
      </c>
      <c r="D5" s="5">
        <v>47</v>
      </c>
    </row>
    <row r="6" spans="1:4">
      <c r="A6" s="6"/>
      <c r="B6" s="6"/>
      <c r="C6" s="7" t="s">
        <v>12</v>
      </c>
      <c r="D6" s="8">
        <v>697</v>
      </c>
    </row>
    <row r="7" spans="1:4">
      <c r="A7" s="6"/>
      <c r="B7" s="3" t="s">
        <v>38</v>
      </c>
      <c r="C7" s="2"/>
      <c r="D7" s="5">
        <v>744</v>
      </c>
    </row>
    <row r="8" spans="1:4">
      <c r="A8" s="6"/>
      <c r="B8" s="3" t="s">
        <v>15</v>
      </c>
      <c r="C8" s="3" t="s">
        <v>3</v>
      </c>
      <c r="D8" s="5">
        <v>13</v>
      </c>
    </row>
    <row r="9" spans="1:4">
      <c r="A9" s="6"/>
      <c r="B9" s="6"/>
      <c r="C9" s="7" t="s">
        <v>12</v>
      </c>
      <c r="D9" s="8">
        <v>92</v>
      </c>
    </row>
    <row r="10" spans="1:4">
      <c r="A10" s="6"/>
      <c r="B10" s="3" t="s">
        <v>39</v>
      </c>
      <c r="C10" s="2"/>
      <c r="D10" s="5">
        <v>105</v>
      </c>
    </row>
    <row r="11" spans="1:4">
      <c r="A11" s="3" t="s">
        <v>19</v>
      </c>
      <c r="B11" s="2"/>
      <c r="C11" s="2"/>
      <c r="D11" s="5">
        <v>849</v>
      </c>
    </row>
    <row r="12" spans="1:4">
      <c r="A12" s="3" t="s">
        <v>4</v>
      </c>
      <c r="B12" s="3" t="s">
        <v>47</v>
      </c>
      <c r="C12" s="3" t="s">
        <v>3</v>
      </c>
      <c r="D12" s="5">
        <v>1</v>
      </c>
    </row>
    <row r="13" spans="1:4">
      <c r="A13" s="6"/>
      <c r="B13" s="6"/>
      <c r="C13" s="7" t="s">
        <v>12</v>
      </c>
      <c r="D13" s="8">
        <v>1</v>
      </c>
    </row>
    <row r="14" spans="1:4">
      <c r="A14" s="6"/>
      <c r="B14" s="3" t="s">
        <v>48</v>
      </c>
      <c r="C14" s="2"/>
      <c r="D14" s="5">
        <v>2</v>
      </c>
    </row>
    <row r="15" spans="1:4">
      <c r="A15" s="6"/>
      <c r="B15" s="3" t="s">
        <v>5</v>
      </c>
      <c r="C15" s="3" t="s">
        <v>3</v>
      </c>
      <c r="D15" s="5">
        <v>951</v>
      </c>
    </row>
    <row r="16" spans="1:4">
      <c r="A16" s="6"/>
      <c r="B16" s="6"/>
      <c r="C16" s="7" t="s">
        <v>12</v>
      </c>
      <c r="D16" s="8">
        <v>1255</v>
      </c>
    </row>
    <row r="17" spans="1:4">
      <c r="A17" s="6"/>
      <c r="B17" s="3" t="s">
        <v>40</v>
      </c>
      <c r="C17" s="2"/>
      <c r="D17" s="5">
        <v>2206</v>
      </c>
    </row>
    <row r="18" spans="1:4">
      <c r="A18" s="6"/>
      <c r="B18" s="3" t="s">
        <v>6</v>
      </c>
      <c r="C18" s="3" t="s">
        <v>3</v>
      </c>
      <c r="D18" s="5">
        <v>43</v>
      </c>
    </row>
    <row r="19" spans="1:4">
      <c r="A19" s="6"/>
      <c r="B19" s="6"/>
      <c r="C19" s="7" t="s">
        <v>12</v>
      </c>
      <c r="D19" s="8">
        <v>47</v>
      </c>
    </row>
    <row r="20" spans="1:4">
      <c r="A20" s="6"/>
      <c r="B20" s="3" t="s">
        <v>41</v>
      </c>
      <c r="C20" s="2"/>
      <c r="D20" s="5">
        <v>90</v>
      </c>
    </row>
    <row r="21" spans="1:4">
      <c r="A21" s="3" t="s">
        <v>20</v>
      </c>
      <c r="B21" s="2"/>
      <c r="C21" s="2"/>
      <c r="D21" s="5">
        <v>2298</v>
      </c>
    </row>
    <row r="22" spans="1:4">
      <c r="A22" s="3" t="s">
        <v>59</v>
      </c>
      <c r="B22" s="3" t="s">
        <v>46</v>
      </c>
      <c r="C22" s="3" t="s">
        <v>3</v>
      </c>
      <c r="D22" s="5">
        <v>11</v>
      </c>
    </row>
    <row r="23" spans="1:4">
      <c r="A23" s="6"/>
      <c r="B23" s="6"/>
      <c r="C23" s="7" t="s">
        <v>12</v>
      </c>
      <c r="D23" s="8">
        <v>14</v>
      </c>
    </row>
    <row r="24" spans="1:4">
      <c r="A24" s="6"/>
      <c r="B24" s="3" t="s">
        <v>49</v>
      </c>
      <c r="C24" s="2"/>
      <c r="D24" s="5">
        <v>25</v>
      </c>
    </row>
    <row r="25" spans="1:4">
      <c r="A25" s="6"/>
      <c r="B25" s="3" t="s">
        <v>8</v>
      </c>
      <c r="C25" s="3" t="s">
        <v>3</v>
      </c>
      <c r="D25" s="5">
        <v>2536</v>
      </c>
    </row>
    <row r="26" spans="1:4">
      <c r="A26" s="6"/>
      <c r="B26" s="6"/>
      <c r="C26" s="7" t="s">
        <v>12</v>
      </c>
      <c r="D26" s="8">
        <v>2187</v>
      </c>
    </row>
    <row r="27" spans="1:4">
      <c r="A27" s="6"/>
      <c r="B27" s="3" t="s">
        <v>42</v>
      </c>
      <c r="C27" s="2"/>
      <c r="D27" s="5">
        <v>4723</v>
      </c>
    </row>
    <row r="28" spans="1:4">
      <c r="A28" s="6"/>
      <c r="B28" s="3" t="s">
        <v>11</v>
      </c>
      <c r="C28" s="3" t="s">
        <v>3</v>
      </c>
      <c r="D28" s="5">
        <v>174</v>
      </c>
    </row>
    <row r="29" spans="1:4">
      <c r="A29" s="6"/>
      <c r="B29" s="6"/>
      <c r="C29" s="7" t="s">
        <v>12</v>
      </c>
      <c r="D29" s="8">
        <v>177</v>
      </c>
    </row>
    <row r="30" spans="1:4">
      <c r="A30" s="6"/>
      <c r="B30" s="3" t="s">
        <v>43</v>
      </c>
      <c r="C30" s="2"/>
      <c r="D30" s="5">
        <v>351</v>
      </c>
    </row>
    <row r="31" spans="1:4">
      <c r="A31" s="3" t="s">
        <v>60</v>
      </c>
      <c r="B31" s="2"/>
      <c r="C31" s="2"/>
      <c r="D31" s="5">
        <v>5099</v>
      </c>
    </row>
    <row r="32" spans="1:4">
      <c r="A32" s="3" t="s">
        <v>7</v>
      </c>
      <c r="B32" s="3" t="s">
        <v>46</v>
      </c>
      <c r="C32" s="3" t="s">
        <v>3</v>
      </c>
      <c r="D32" s="5">
        <v>3</v>
      </c>
    </row>
    <row r="33" spans="1:4">
      <c r="A33" s="6"/>
      <c r="B33" s="6"/>
      <c r="C33" s="7" t="s">
        <v>12</v>
      </c>
      <c r="D33" s="8">
        <v>2</v>
      </c>
    </row>
    <row r="34" spans="1:4">
      <c r="A34" s="6"/>
      <c r="B34" s="3" t="s">
        <v>49</v>
      </c>
      <c r="C34" s="2"/>
      <c r="D34" s="5">
        <v>5</v>
      </c>
    </row>
    <row r="35" spans="1:4">
      <c r="A35" s="6"/>
      <c r="B35" s="3" t="s">
        <v>8</v>
      </c>
      <c r="C35" s="3" t="s">
        <v>3</v>
      </c>
      <c r="D35" s="5">
        <v>832</v>
      </c>
    </row>
    <row r="36" spans="1:4">
      <c r="A36" s="6"/>
      <c r="B36" s="6"/>
      <c r="C36" s="7" t="s">
        <v>12</v>
      </c>
      <c r="D36" s="8">
        <v>1089</v>
      </c>
    </row>
    <row r="37" spans="1:4">
      <c r="A37" s="6"/>
      <c r="B37" s="3" t="s">
        <v>42</v>
      </c>
      <c r="C37" s="2"/>
      <c r="D37" s="5">
        <v>1921</v>
      </c>
    </row>
    <row r="38" spans="1:4">
      <c r="A38" s="6"/>
      <c r="B38" s="3" t="s">
        <v>11</v>
      </c>
      <c r="C38" s="3" t="s">
        <v>3</v>
      </c>
      <c r="D38" s="5">
        <v>17</v>
      </c>
    </row>
    <row r="39" spans="1:4">
      <c r="A39" s="6"/>
      <c r="B39" s="6"/>
      <c r="C39" s="7" t="s">
        <v>12</v>
      </c>
      <c r="D39" s="8">
        <v>50</v>
      </c>
    </row>
    <row r="40" spans="1:4">
      <c r="A40" s="6"/>
      <c r="B40" s="3" t="s">
        <v>43</v>
      </c>
      <c r="C40" s="2"/>
      <c r="D40" s="5">
        <v>67</v>
      </c>
    </row>
    <row r="41" spans="1:4">
      <c r="A41" s="3" t="s">
        <v>21</v>
      </c>
      <c r="B41" s="2"/>
      <c r="C41" s="2"/>
      <c r="D41" s="5">
        <v>1993</v>
      </c>
    </row>
    <row r="42" spans="1:4">
      <c r="A42" s="3" t="s">
        <v>16</v>
      </c>
      <c r="B42" s="3" t="s">
        <v>14</v>
      </c>
      <c r="C42" s="3" t="s">
        <v>12</v>
      </c>
      <c r="D42" s="5">
        <v>1188</v>
      </c>
    </row>
    <row r="43" spans="1:4">
      <c r="A43" s="6"/>
      <c r="B43" s="3" t="s">
        <v>38</v>
      </c>
      <c r="C43" s="2"/>
      <c r="D43" s="5">
        <v>1188</v>
      </c>
    </row>
    <row r="44" spans="1:4">
      <c r="A44" s="6"/>
      <c r="B44" s="3" t="s">
        <v>15</v>
      </c>
      <c r="C44" s="3" t="s">
        <v>12</v>
      </c>
      <c r="D44" s="5">
        <v>50</v>
      </c>
    </row>
    <row r="45" spans="1:4">
      <c r="A45" s="6"/>
      <c r="B45" s="3" t="s">
        <v>39</v>
      </c>
      <c r="C45" s="2"/>
      <c r="D45" s="5">
        <v>50</v>
      </c>
    </row>
    <row r="46" spans="1:4">
      <c r="A46" s="3" t="s">
        <v>22</v>
      </c>
      <c r="B46" s="2"/>
      <c r="C46" s="2"/>
      <c r="D46" s="5">
        <v>1238</v>
      </c>
    </row>
    <row r="47" spans="1:4">
      <c r="A47" s="3" t="s">
        <v>9</v>
      </c>
      <c r="B47" s="3" t="s">
        <v>47</v>
      </c>
      <c r="C47" s="3" t="s">
        <v>3</v>
      </c>
      <c r="D47" s="5">
        <v>32</v>
      </c>
    </row>
    <row r="48" spans="1:4">
      <c r="A48" s="6"/>
      <c r="B48" s="6"/>
      <c r="C48" s="7" t="s">
        <v>12</v>
      </c>
      <c r="D48" s="8">
        <v>32</v>
      </c>
    </row>
    <row r="49" spans="1:7">
      <c r="A49" s="6"/>
      <c r="B49" s="3" t="s">
        <v>48</v>
      </c>
      <c r="C49" s="2"/>
      <c r="D49" s="5">
        <v>64</v>
      </c>
    </row>
    <row r="50" spans="1:7">
      <c r="A50" s="6"/>
      <c r="B50" s="3" t="s">
        <v>50</v>
      </c>
      <c r="C50" s="3" t="s">
        <v>3</v>
      </c>
      <c r="D50" s="5">
        <v>31</v>
      </c>
    </row>
    <row r="51" spans="1:7">
      <c r="A51" s="6"/>
      <c r="B51" s="6"/>
      <c r="C51" s="7" t="s">
        <v>12</v>
      </c>
      <c r="D51" s="8">
        <v>41</v>
      </c>
    </row>
    <row r="52" spans="1:7">
      <c r="A52" s="6"/>
      <c r="B52" s="3" t="s">
        <v>51</v>
      </c>
      <c r="C52" s="2"/>
      <c r="D52" s="5">
        <v>72</v>
      </c>
    </row>
    <row r="53" spans="1:7">
      <c r="A53" s="6"/>
      <c r="B53" s="3" t="s">
        <v>52</v>
      </c>
      <c r="C53" s="3" t="s">
        <v>12</v>
      </c>
      <c r="D53" s="5">
        <v>3</v>
      </c>
    </row>
    <row r="54" spans="1:7">
      <c r="A54" s="6"/>
      <c r="B54" s="3" t="s">
        <v>53</v>
      </c>
      <c r="C54" s="2"/>
      <c r="D54" s="5">
        <v>3</v>
      </c>
    </row>
    <row r="55" spans="1:7">
      <c r="A55" s="6"/>
      <c r="B55" s="3" t="s">
        <v>5</v>
      </c>
      <c r="C55" s="3" t="s">
        <v>3</v>
      </c>
      <c r="D55" s="5">
        <v>717</v>
      </c>
    </row>
    <row r="56" spans="1:7">
      <c r="A56" s="6"/>
      <c r="B56" s="6"/>
      <c r="C56" s="7" t="s">
        <v>12</v>
      </c>
      <c r="D56" s="8">
        <v>993</v>
      </c>
    </row>
    <row r="57" spans="1:7">
      <c r="A57" s="6"/>
      <c r="B57" s="3" t="s">
        <v>40</v>
      </c>
      <c r="C57" s="2"/>
      <c r="D57" s="5">
        <v>1710</v>
      </c>
    </row>
    <row r="58" spans="1:7">
      <c r="A58" s="6"/>
      <c r="B58" s="3" t="s">
        <v>6</v>
      </c>
      <c r="C58" s="3" t="s">
        <v>3</v>
      </c>
      <c r="D58" s="5">
        <v>59</v>
      </c>
    </row>
    <row r="59" spans="1:7">
      <c r="A59" s="6"/>
      <c r="B59" s="6"/>
      <c r="C59" s="7" t="s">
        <v>12</v>
      </c>
      <c r="D59" s="8">
        <v>167</v>
      </c>
    </row>
    <row r="60" spans="1:7">
      <c r="A60" s="6"/>
      <c r="B60" s="3" t="s">
        <v>41</v>
      </c>
      <c r="C60" s="2"/>
      <c r="D60" s="5">
        <v>226</v>
      </c>
    </row>
    <row r="61" spans="1:7">
      <c r="A61" s="3" t="s">
        <v>23</v>
      </c>
      <c r="B61" s="2"/>
      <c r="C61" s="2"/>
      <c r="D61" s="5">
        <v>2075</v>
      </c>
    </row>
    <row r="62" spans="1:7">
      <c r="A62" s="9" t="s">
        <v>18</v>
      </c>
      <c r="B62" s="10"/>
      <c r="C62" s="10"/>
      <c r="D62" s="11">
        <v>13552</v>
      </c>
    </row>
    <row r="63" spans="1:7" ht="13.5" thickBot="1"/>
    <row r="64" spans="1:7" ht="33" customHeight="1" thickBot="1">
      <c r="A64" s="24" t="s">
        <v>7</v>
      </c>
      <c r="B64" s="25" t="s">
        <v>66</v>
      </c>
      <c r="C64" s="26" t="s">
        <v>65</v>
      </c>
      <c r="D64" s="27" t="s">
        <v>25</v>
      </c>
      <c r="E64" s="28" t="s">
        <v>58</v>
      </c>
      <c r="F64" s="28" t="s">
        <v>55</v>
      </c>
      <c r="G64" s="29" t="s">
        <v>25</v>
      </c>
    </row>
    <row r="65" spans="1:7">
      <c r="A65" s="18" t="s">
        <v>26</v>
      </c>
      <c r="B65" s="19">
        <v>0</v>
      </c>
      <c r="C65" s="12">
        <v>0</v>
      </c>
      <c r="D65" s="13">
        <f>-D120</f>
        <v>0</v>
      </c>
      <c r="E65" s="12">
        <f t="shared" ref="E65:F68" si="0">B65</f>
        <v>0</v>
      </c>
      <c r="F65" s="12">
        <f t="shared" si="0"/>
        <v>0</v>
      </c>
      <c r="G65" s="13">
        <v>0</v>
      </c>
    </row>
    <row r="66" spans="1:7">
      <c r="A66" s="20" t="s">
        <v>27</v>
      </c>
      <c r="B66" s="19">
        <v>0</v>
      </c>
      <c r="C66" s="12">
        <v>0</v>
      </c>
      <c r="D66" s="13">
        <f>-D121</f>
        <v>0</v>
      </c>
      <c r="E66" s="12">
        <f t="shared" si="0"/>
        <v>0</v>
      </c>
      <c r="F66" s="12">
        <f t="shared" si="0"/>
        <v>0</v>
      </c>
      <c r="G66" s="13">
        <v>0</v>
      </c>
    </row>
    <row r="67" spans="1:7">
      <c r="A67" s="20" t="s">
        <v>28</v>
      </c>
      <c r="B67" s="19">
        <v>0</v>
      </c>
      <c r="C67" s="12">
        <v>0</v>
      </c>
      <c r="D67" s="13">
        <f>-D122</f>
        <v>0</v>
      </c>
      <c r="E67" s="12">
        <f t="shared" si="0"/>
        <v>0</v>
      </c>
      <c r="F67" s="12">
        <f t="shared" si="0"/>
        <v>0</v>
      </c>
      <c r="G67" s="13">
        <v>0</v>
      </c>
    </row>
    <row r="68" spans="1:7">
      <c r="A68" s="20" t="s">
        <v>37</v>
      </c>
      <c r="B68" s="19">
        <v>0</v>
      </c>
      <c r="C68" s="12">
        <v>0</v>
      </c>
      <c r="D68" s="13">
        <v>0</v>
      </c>
      <c r="E68" s="12">
        <f t="shared" si="0"/>
        <v>0</v>
      </c>
      <c r="F68" s="12">
        <f t="shared" si="0"/>
        <v>0</v>
      </c>
      <c r="G68" s="13">
        <v>0</v>
      </c>
    </row>
    <row r="69" spans="1:7">
      <c r="A69" s="20" t="s">
        <v>29</v>
      </c>
      <c r="B69" s="19">
        <v>849</v>
      </c>
      <c r="C69" s="14">
        <v>846</v>
      </c>
      <c r="D69" s="13">
        <f>(B69-C69)/ABS(C69)</f>
        <v>3.5460992907801418E-3</v>
      </c>
      <c r="E69" s="19">
        <v>1076</v>
      </c>
      <c r="F69" s="14">
        <v>1203</v>
      </c>
      <c r="G69" s="13">
        <f>(E69-F69)/ABS(F69)</f>
        <v>-0.1055694098088113</v>
      </c>
    </row>
    <row r="70" spans="1:7">
      <c r="A70" s="20" t="s">
        <v>30</v>
      </c>
      <c r="B70" s="19">
        <v>1238</v>
      </c>
      <c r="C70" s="14">
        <v>1160</v>
      </c>
      <c r="D70" s="13">
        <f>(B70-C70)/ABS(C70)</f>
        <v>6.7241379310344823E-2</v>
      </c>
      <c r="E70" s="19">
        <v>2766</v>
      </c>
      <c r="F70" s="14">
        <v>2840</v>
      </c>
      <c r="G70" s="13">
        <f>(E70-F70)/ABS(F70)</f>
        <v>-2.6056338028169014E-2</v>
      </c>
    </row>
    <row r="71" spans="1:7">
      <c r="A71" s="20" t="s">
        <v>31</v>
      </c>
      <c r="B71" s="19">
        <v>2298</v>
      </c>
      <c r="C71" s="14">
        <v>2056</v>
      </c>
      <c r="D71" s="13">
        <f>(B71-C71)/ABS(C71)</f>
        <v>0.11770428015564202</v>
      </c>
      <c r="E71" s="19">
        <v>5355</v>
      </c>
      <c r="F71" s="14">
        <v>4343</v>
      </c>
      <c r="G71" s="13">
        <f>(E71-F71)/ABS(F71)</f>
        <v>0.23301865070227953</v>
      </c>
    </row>
    <row r="72" spans="1:7">
      <c r="A72" s="20" t="s">
        <v>32</v>
      </c>
      <c r="B72" s="19">
        <v>2075</v>
      </c>
      <c r="C72" s="14">
        <v>1268</v>
      </c>
      <c r="D72" s="13">
        <f>(B72-C72)/ABS(C72)</f>
        <v>0.63643533123028395</v>
      </c>
      <c r="E72" s="19">
        <v>4462</v>
      </c>
      <c r="F72" s="14">
        <v>3691</v>
      </c>
      <c r="G72" s="13">
        <f>(E72-F72)/ABS(F72)</f>
        <v>0.20888648062855594</v>
      </c>
    </row>
    <row r="73" spans="1:7">
      <c r="A73" s="20" t="s">
        <v>33</v>
      </c>
      <c r="B73" s="19">
        <v>5099</v>
      </c>
      <c r="C73" s="14">
        <v>0</v>
      </c>
      <c r="D73" s="13">
        <v>0</v>
      </c>
      <c r="E73" s="19">
        <v>6979</v>
      </c>
      <c r="F73" s="14">
        <v>0</v>
      </c>
      <c r="G73" s="13">
        <v>1</v>
      </c>
    </row>
    <row r="74" spans="1:7">
      <c r="A74" s="20" t="s">
        <v>34</v>
      </c>
      <c r="B74" s="19">
        <v>1993</v>
      </c>
      <c r="C74" s="14">
        <v>1918</v>
      </c>
      <c r="D74" s="13">
        <f>(B74-C74)/ABS(C74)</f>
        <v>3.9103232533889469E-2</v>
      </c>
      <c r="E74" s="19">
        <v>5550</v>
      </c>
      <c r="F74" s="14">
        <v>5913</v>
      </c>
      <c r="G74" s="13">
        <f>(E74-F74)/ABS(F74)</f>
        <v>-6.1390157280568236E-2</v>
      </c>
    </row>
    <row r="75" spans="1:7">
      <c r="A75" s="20" t="s">
        <v>35</v>
      </c>
      <c r="B75" s="19">
        <v>0</v>
      </c>
      <c r="C75" s="14">
        <v>4153</v>
      </c>
      <c r="D75" s="13">
        <f>(B75-C75)/ABS(C75)</f>
        <v>-1</v>
      </c>
      <c r="E75" s="19">
        <v>3265</v>
      </c>
      <c r="F75" s="14">
        <v>8643</v>
      </c>
      <c r="G75" s="13">
        <f>(E75-F75)/ABS(F75)</f>
        <v>-0.62223764896447997</v>
      </c>
    </row>
    <row r="76" spans="1:7">
      <c r="A76" s="20" t="s">
        <v>36</v>
      </c>
      <c r="B76" s="17">
        <f>SUM(B69:B75)</f>
        <v>13552</v>
      </c>
      <c r="C76" s="15">
        <f>SUM(C65:C75)</f>
        <v>11401</v>
      </c>
      <c r="D76" s="16">
        <f>(B76-C76)/ABS(C76)</f>
        <v>0.18866766073151478</v>
      </c>
      <c r="E76" s="17">
        <f>SUM(E65:E75)</f>
        <v>29453</v>
      </c>
      <c r="F76" s="17">
        <f>SUM(F65:F75)</f>
        <v>26633</v>
      </c>
      <c r="G76" s="16">
        <f>(E76-F76)/ABS(F76)</f>
        <v>0.10588367814365636</v>
      </c>
    </row>
    <row r="78" spans="1:7" ht="30.75" customHeight="1"/>
  </sheetData>
  <conditionalFormatting sqref="D65:D76">
    <cfRule type="cellIs" dxfId="25" priority="4" stopIfTrue="1" operator="lessThan">
      <formula>0</formula>
    </cfRule>
  </conditionalFormatting>
  <conditionalFormatting sqref="G65:G76">
    <cfRule type="cellIs" dxfId="24" priority="4" stopIfTrue="1" operator="lessThan">
      <formula>0</formula>
    </cfRule>
    <cfRule type="cellIs" dxfId="23" priority="5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85"/>
  <sheetViews>
    <sheetView topLeftCell="A52" workbookViewId="0">
      <selection activeCell="I73" sqref="I73"/>
    </sheetView>
  </sheetViews>
  <sheetFormatPr defaultRowHeight="12.75"/>
  <cols>
    <col min="1" max="1" width="17" customWidth="1"/>
    <col min="2" max="2" width="13.28515625" bestFit="1" customWidth="1"/>
    <col min="3" max="3" width="17.28515625" customWidth="1"/>
    <col min="4" max="4" width="9.5703125" customWidth="1"/>
  </cols>
  <sheetData>
    <row r="1" spans="1:4">
      <c r="A1" s="21" t="s">
        <v>45</v>
      </c>
      <c r="B1" s="21"/>
      <c r="C1" s="21"/>
    </row>
    <row r="2" spans="1:4">
      <c r="A2" s="23" t="s">
        <v>69</v>
      </c>
    </row>
    <row r="3" spans="1:4">
      <c r="A3" s="1" t="s">
        <v>17</v>
      </c>
      <c r="B3" s="2"/>
      <c r="C3" s="2"/>
      <c r="D3" s="4"/>
    </row>
    <row r="4" spans="1:4">
      <c r="A4" s="1" t="s">
        <v>1</v>
      </c>
      <c r="B4" s="1" t="s">
        <v>2</v>
      </c>
      <c r="C4" s="1" t="s">
        <v>0</v>
      </c>
      <c r="D4" s="4" t="s">
        <v>44</v>
      </c>
    </row>
    <row r="5" spans="1:4">
      <c r="A5" s="3" t="s">
        <v>67</v>
      </c>
      <c r="B5" s="3" t="s">
        <v>5</v>
      </c>
      <c r="C5" s="3" t="s">
        <v>3</v>
      </c>
      <c r="D5" s="5">
        <v>385</v>
      </c>
    </row>
    <row r="6" spans="1:4">
      <c r="A6" s="6"/>
      <c r="B6" s="6"/>
      <c r="C6" s="7" t="s">
        <v>12</v>
      </c>
      <c r="D6" s="8">
        <v>352</v>
      </c>
    </row>
    <row r="7" spans="1:4">
      <c r="A7" s="6"/>
      <c r="B7" s="3" t="s">
        <v>40</v>
      </c>
      <c r="C7" s="2"/>
      <c r="D7" s="5">
        <v>737</v>
      </c>
    </row>
    <row r="8" spans="1:4">
      <c r="A8" s="6"/>
      <c r="B8" s="3" t="s">
        <v>6</v>
      </c>
      <c r="C8" s="3" t="s">
        <v>3</v>
      </c>
      <c r="D8" s="5">
        <v>160</v>
      </c>
    </row>
    <row r="9" spans="1:4">
      <c r="A9" s="6"/>
      <c r="B9" s="6"/>
      <c r="C9" s="7" t="s">
        <v>12</v>
      </c>
      <c r="D9" s="8">
        <v>160</v>
      </c>
    </row>
    <row r="10" spans="1:4">
      <c r="A10" s="6"/>
      <c r="B10" s="3" t="s">
        <v>41</v>
      </c>
      <c r="C10" s="2"/>
      <c r="D10" s="5">
        <v>320</v>
      </c>
    </row>
    <row r="11" spans="1:4">
      <c r="A11" s="3" t="s">
        <v>68</v>
      </c>
      <c r="B11" s="2"/>
      <c r="C11" s="2"/>
      <c r="D11" s="5">
        <v>1057</v>
      </c>
    </row>
    <row r="12" spans="1:4">
      <c r="A12" s="3" t="s">
        <v>13</v>
      </c>
      <c r="B12" s="3" t="s">
        <v>14</v>
      </c>
      <c r="C12" s="3" t="s">
        <v>12</v>
      </c>
      <c r="D12" s="5">
        <v>2904</v>
      </c>
    </row>
    <row r="13" spans="1:4">
      <c r="A13" s="6"/>
      <c r="B13" s="3" t="s">
        <v>38</v>
      </c>
      <c r="C13" s="2"/>
      <c r="D13" s="5">
        <v>2904</v>
      </c>
    </row>
    <row r="14" spans="1:4">
      <c r="A14" s="6"/>
      <c r="B14" s="3" t="s">
        <v>15</v>
      </c>
      <c r="C14" s="3" t="s">
        <v>12</v>
      </c>
      <c r="D14" s="5">
        <v>721</v>
      </c>
    </row>
    <row r="15" spans="1:4">
      <c r="A15" s="6"/>
      <c r="B15" s="3" t="s">
        <v>39</v>
      </c>
      <c r="C15" s="2"/>
      <c r="D15" s="5">
        <v>721</v>
      </c>
    </row>
    <row r="16" spans="1:4">
      <c r="A16" s="3" t="s">
        <v>19</v>
      </c>
      <c r="B16" s="2"/>
      <c r="C16" s="2"/>
      <c r="D16" s="5">
        <v>3625</v>
      </c>
    </row>
    <row r="17" spans="1:4">
      <c r="A17" s="3" t="s">
        <v>4</v>
      </c>
      <c r="B17" s="3" t="s">
        <v>47</v>
      </c>
      <c r="C17" s="3" t="s">
        <v>3</v>
      </c>
      <c r="D17" s="5">
        <v>2</v>
      </c>
    </row>
    <row r="18" spans="1:4">
      <c r="A18" s="6"/>
      <c r="B18" s="6"/>
      <c r="C18" s="7" t="s">
        <v>12</v>
      </c>
      <c r="D18" s="8">
        <v>4</v>
      </c>
    </row>
    <row r="19" spans="1:4">
      <c r="A19" s="6"/>
      <c r="B19" s="3" t="s">
        <v>48</v>
      </c>
      <c r="C19" s="2"/>
      <c r="D19" s="5">
        <v>6</v>
      </c>
    </row>
    <row r="20" spans="1:4">
      <c r="A20" s="6"/>
      <c r="B20" s="3" t="s">
        <v>5</v>
      </c>
      <c r="C20" s="3" t="s">
        <v>3</v>
      </c>
      <c r="D20" s="5">
        <v>3448</v>
      </c>
    </row>
    <row r="21" spans="1:4">
      <c r="A21" s="6"/>
      <c r="B21" s="6"/>
      <c r="C21" s="7" t="s">
        <v>12</v>
      </c>
      <c r="D21" s="8">
        <v>3419</v>
      </c>
    </row>
    <row r="22" spans="1:4">
      <c r="A22" s="6"/>
      <c r="B22" s="3" t="s">
        <v>40</v>
      </c>
      <c r="C22" s="2"/>
      <c r="D22" s="5">
        <v>6867</v>
      </c>
    </row>
    <row r="23" spans="1:4">
      <c r="A23" s="6"/>
      <c r="B23" s="3" t="s">
        <v>6</v>
      </c>
      <c r="C23" s="3" t="s">
        <v>3</v>
      </c>
      <c r="D23" s="5">
        <v>813</v>
      </c>
    </row>
    <row r="24" spans="1:4">
      <c r="A24" s="6"/>
      <c r="B24" s="6"/>
      <c r="C24" s="7" t="s">
        <v>12</v>
      </c>
      <c r="D24" s="8">
        <v>715</v>
      </c>
    </row>
    <row r="25" spans="1:4">
      <c r="A25" s="6"/>
      <c r="B25" s="3" t="s">
        <v>41</v>
      </c>
      <c r="C25" s="2"/>
      <c r="D25" s="5">
        <v>1528</v>
      </c>
    </row>
    <row r="26" spans="1:4">
      <c r="A26" s="3" t="s">
        <v>20</v>
      </c>
      <c r="B26" s="2"/>
      <c r="C26" s="2"/>
      <c r="D26" s="5">
        <v>8401</v>
      </c>
    </row>
    <row r="27" spans="1:4">
      <c r="A27" s="3" t="s">
        <v>59</v>
      </c>
      <c r="B27" s="3" t="s">
        <v>46</v>
      </c>
      <c r="C27" s="3" t="s">
        <v>3</v>
      </c>
      <c r="D27" s="5">
        <v>47</v>
      </c>
    </row>
    <row r="28" spans="1:4">
      <c r="A28" s="6"/>
      <c r="B28" s="6"/>
      <c r="C28" s="7" t="s">
        <v>12</v>
      </c>
      <c r="D28" s="8">
        <v>43</v>
      </c>
    </row>
    <row r="29" spans="1:4">
      <c r="A29" s="6"/>
      <c r="B29" s="3" t="s">
        <v>49</v>
      </c>
      <c r="C29" s="2"/>
      <c r="D29" s="5">
        <v>90</v>
      </c>
    </row>
    <row r="30" spans="1:4">
      <c r="A30" s="6"/>
      <c r="B30" s="3" t="s">
        <v>8</v>
      </c>
      <c r="C30" s="3" t="s">
        <v>3</v>
      </c>
      <c r="D30" s="5">
        <v>5734</v>
      </c>
    </row>
    <row r="31" spans="1:4">
      <c r="A31" s="6"/>
      <c r="B31" s="6"/>
      <c r="C31" s="7" t="s">
        <v>12</v>
      </c>
      <c r="D31" s="8">
        <v>4630</v>
      </c>
    </row>
    <row r="32" spans="1:4">
      <c r="A32" s="6"/>
      <c r="B32" s="3" t="s">
        <v>42</v>
      </c>
      <c r="C32" s="2"/>
      <c r="D32" s="5">
        <v>10364</v>
      </c>
    </row>
    <row r="33" spans="1:4">
      <c r="A33" s="6"/>
      <c r="B33" s="3" t="s">
        <v>11</v>
      </c>
      <c r="C33" s="3" t="s">
        <v>3</v>
      </c>
      <c r="D33" s="5">
        <v>777</v>
      </c>
    </row>
    <row r="34" spans="1:4">
      <c r="A34" s="6"/>
      <c r="B34" s="6"/>
      <c r="C34" s="7" t="s">
        <v>12</v>
      </c>
      <c r="D34" s="8">
        <v>664</v>
      </c>
    </row>
    <row r="35" spans="1:4">
      <c r="A35" s="6"/>
      <c r="B35" s="3" t="s">
        <v>43</v>
      </c>
      <c r="C35" s="2"/>
      <c r="D35" s="5">
        <v>1441</v>
      </c>
    </row>
    <row r="36" spans="1:4">
      <c r="A36" s="6"/>
      <c r="B36" s="3" t="s">
        <v>5</v>
      </c>
      <c r="C36" s="3" t="s">
        <v>12</v>
      </c>
      <c r="D36" s="5">
        <v>473</v>
      </c>
    </row>
    <row r="37" spans="1:4">
      <c r="A37" s="6"/>
      <c r="B37" s="3" t="s">
        <v>40</v>
      </c>
      <c r="C37" s="2"/>
      <c r="D37" s="5">
        <v>473</v>
      </c>
    </row>
    <row r="38" spans="1:4">
      <c r="A38" s="3" t="s">
        <v>60</v>
      </c>
      <c r="B38" s="2"/>
      <c r="C38" s="2"/>
      <c r="D38" s="5">
        <v>12368</v>
      </c>
    </row>
    <row r="39" spans="1:4">
      <c r="A39" s="3" t="s">
        <v>7</v>
      </c>
      <c r="B39" s="3" t="s">
        <v>46</v>
      </c>
      <c r="C39" s="3" t="s">
        <v>3</v>
      </c>
      <c r="D39" s="5">
        <v>1</v>
      </c>
    </row>
    <row r="40" spans="1:4">
      <c r="A40" s="6"/>
      <c r="B40" s="6"/>
      <c r="C40" s="7" t="s">
        <v>12</v>
      </c>
      <c r="D40" s="8">
        <v>6</v>
      </c>
    </row>
    <row r="41" spans="1:4">
      <c r="A41" s="6"/>
      <c r="B41" s="3" t="s">
        <v>49</v>
      </c>
      <c r="C41" s="2"/>
      <c r="D41" s="5">
        <v>7</v>
      </c>
    </row>
    <row r="42" spans="1:4">
      <c r="A42" s="6"/>
      <c r="B42" s="3" t="s">
        <v>8</v>
      </c>
      <c r="C42" s="3" t="s">
        <v>3</v>
      </c>
      <c r="D42" s="5">
        <v>605</v>
      </c>
    </row>
    <row r="43" spans="1:4">
      <c r="A43" s="6"/>
      <c r="B43" s="6"/>
      <c r="C43" s="7" t="s">
        <v>12</v>
      </c>
      <c r="D43" s="8">
        <v>744</v>
      </c>
    </row>
    <row r="44" spans="1:4">
      <c r="A44" s="6"/>
      <c r="B44" s="3" t="s">
        <v>42</v>
      </c>
      <c r="C44" s="2"/>
      <c r="D44" s="5">
        <v>1349</v>
      </c>
    </row>
    <row r="45" spans="1:4">
      <c r="A45" s="6"/>
      <c r="B45" s="3" t="s">
        <v>11</v>
      </c>
      <c r="C45" s="3" t="s">
        <v>3</v>
      </c>
      <c r="D45" s="5">
        <v>42</v>
      </c>
    </row>
    <row r="46" spans="1:4">
      <c r="A46" s="6"/>
      <c r="B46" s="6"/>
      <c r="C46" s="7" t="s">
        <v>12</v>
      </c>
      <c r="D46" s="8">
        <v>74</v>
      </c>
    </row>
    <row r="47" spans="1:4">
      <c r="A47" s="6"/>
      <c r="B47" s="3" t="s">
        <v>43</v>
      </c>
      <c r="C47" s="2"/>
      <c r="D47" s="5">
        <v>116</v>
      </c>
    </row>
    <row r="48" spans="1:4">
      <c r="A48" s="3" t="s">
        <v>21</v>
      </c>
      <c r="B48" s="2"/>
      <c r="C48" s="2"/>
      <c r="D48" s="5">
        <v>1472</v>
      </c>
    </row>
    <row r="49" spans="1:4">
      <c r="A49" s="3" t="s">
        <v>16</v>
      </c>
      <c r="B49" s="3" t="s">
        <v>14</v>
      </c>
      <c r="C49" s="3" t="s">
        <v>12</v>
      </c>
      <c r="D49" s="5">
        <v>2584</v>
      </c>
    </row>
    <row r="50" spans="1:4">
      <c r="A50" s="6"/>
      <c r="B50" s="3" t="s">
        <v>38</v>
      </c>
      <c r="C50" s="2"/>
      <c r="D50" s="5">
        <v>2584</v>
      </c>
    </row>
    <row r="51" spans="1:4">
      <c r="A51" s="6"/>
      <c r="B51" s="3" t="s">
        <v>15</v>
      </c>
      <c r="C51" s="3" t="s">
        <v>12</v>
      </c>
      <c r="D51" s="5">
        <v>238</v>
      </c>
    </row>
    <row r="52" spans="1:4">
      <c r="A52" s="6"/>
      <c r="B52" s="3" t="s">
        <v>39</v>
      </c>
      <c r="C52" s="2"/>
      <c r="D52" s="5">
        <v>238</v>
      </c>
    </row>
    <row r="53" spans="1:4">
      <c r="A53" s="3" t="s">
        <v>22</v>
      </c>
      <c r="B53" s="2"/>
      <c r="C53" s="2"/>
      <c r="D53" s="5">
        <v>2822</v>
      </c>
    </row>
    <row r="54" spans="1:4">
      <c r="A54" s="3" t="s">
        <v>9</v>
      </c>
      <c r="B54" s="3" t="s">
        <v>47</v>
      </c>
      <c r="C54" s="3" t="s">
        <v>3</v>
      </c>
      <c r="D54" s="5">
        <v>19</v>
      </c>
    </row>
    <row r="55" spans="1:4">
      <c r="A55" s="6"/>
      <c r="B55" s="6"/>
      <c r="C55" s="7" t="s">
        <v>12</v>
      </c>
      <c r="D55" s="8">
        <v>20</v>
      </c>
    </row>
    <row r="56" spans="1:4">
      <c r="A56" s="6"/>
      <c r="B56" s="3" t="s">
        <v>48</v>
      </c>
      <c r="C56" s="2"/>
      <c r="D56" s="5">
        <v>39</v>
      </c>
    </row>
    <row r="57" spans="1:4">
      <c r="A57" s="6"/>
      <c r="B57" s="3" t="s">
        <v>50</v>
      </c>
      <c r="C57" s="3" t="s">
        <v>3</v>
      </c>
      <c r="D57" s="5">
        <v>34</v>
      </c>
    </row>
    <row r="58" spans="1:4">
      <c r="A58" s="6"/>
      <c r="B58" s="6"/>
      <c r="C58" s="7" t="s">
        <v>12</v>
      </c>
      <c r="D58" s="8">
        <v>31</v>
      </c>
    </row>
    <row r="59" spans="1:4">
      <c r="A59" s="6"/>
      <c r="B59" s="3" t="s">
        <v>51</v>
      </c>
      <c r="C59" s="2"/>
      <c r="D59" s="5">
        <v>65</v>
      </c>
    </row>
    <row r="60" spans="1:4">
      <c r="A60" s="6"/>
      <c r="B60" s="3" t="s">
        <v>52</v>
      </c>
      <c r="C60" s="3" t="s">
        <v>3</v>
      </c>
      <c r="D60" s="5">
        <v>4</v>
      </c>
    </row>
    <row r="61" spans="1:4">
      <c r="A61" s="6"/>
      <c r="B61" s="6"/>
      <c r="C61" s="7" t="s">
        <v>12</v>
      </c>
      <c r="D61" s="8">
        <v>4</v>
      </c>
    </row>
    <row r="62" spans="1:4">
      <c r="A62" s="6"/>
      <c r="B62" s="3" t="s">
        <v>53</v>
      </c>
      <c r="C62" s="2"/>
      <c r="D62" s="5">
        <v>8</v>
      </c>
    </row>
    <row r="63" spans="1:4">
      <c r="A63" s="6"/>
      <c r="B63" s="3" t="s">
        <v>5</v>
      </c>
      <c r="C63" s="3" t="s">
        <v>3</v>
      </c>
      <c r="D63" s="5">
        <v>3507</v>
      </c>
    </row>
    <row r="64" spans="1:4">
      <c r="A64" s="6"/>
      <c r="B64" s="6"/>
      <c r="C64" s="7" t="s">
        <v>12</v>
      </c>
      <c r="D64" s="8">
        <v>3077</v>
      </c>
    </row>
    <row r="65" spans="1:7">
      <c r="A65" s="6"/>
      <c r="B65" s="3" t="s">
        <v>40</v>
      </c>
      <c r="C65" s="2"/>
      <c r="D65" s="5">
        <v>6584</v>
      </c>
    </row>
    <row r="66" spans="1:7">
      <c r="A66" s="6"/>
      <c r="B66" s="3" t="s">
        <v>6</v>
      </c>
      <c r="C66" s="3" t="s">
        <v>3</v>
      </c>
      <c r="D66" s="5">
        <v>833</v>
      </c>
    </row>
    <row r="67" spans="1:7">
      <c r="A67" s="6"/>
      <c r="B67" s="6"/>
      <c r="C67" s="7" t="s">
        <v>12</v>
      </c>
      <c r="D67" s="8">
        <v>780</v>
      </c>
    </row>
    <row r="68" spans="1:7">
      <c r="A68" s="6"/>
      <c r="B68" s="3" t="s">
        <v>41</v>
      </c>
      <c r="C68" s="2"/>
      <c r="D68" s="5">
        <v>1613</v>
      </c>
    </row>
    <row r="69" spans="1:7">
      <c r="A69" s="3" t="s">
        <v>23</v>
      </c>
      <c r="B69" s="2"/>
      <c r="C69" s="2"/>
      <c r="D69" s="5">
        <v>8309</v>
      </c>
    </row>
    <row r="70" spans="1:7">
      <c r="A70" s="9" t="s">
        <v>18</v>
      </c>
      <c r="B70" s="10"/>
      <c r="C70" s="10"/>
      <c r="D70" s="11">
        <v>38054</v>
      </c>
    </row>
    <row r="72" spans="1:7" ht="13.5" thickBot="1"/>
    <row r="73" spans="1:7" ht="32.25" customHeight="1" thickBot="1">
      <c r="A73" s="24" t="s">
        <v>7</v>
      </c>
      <c r="B73" s="25" t="s">
        <v>70</v>
      </c>
      <c r="C73" s="26" t="s">
        <v>71</v>
      </c>
      <c r="D73" s="27" t="s">
        <v>25</v>
      </c>
      <c r="E73" s="28" t="s">
        <v>58</v>
      </c>
      <c r="F73" s="28" t="s">
        <v>55</v>
      </c>
      <c r="G73" s="29" t="s">
        <v>25</v>
      </c>
    </row>
    <row r="74" spans="1:7">
      <c r="A74" s="18" t="s">
        <v>26</v>
      </c>
      <c r="B74" s="19">
        <v>0</v>
      </c>
      <c r="C74" s="12">
        <v>61</v>
      </c>
      <c r="D74" s="13">
        <f>(B74-C74)/ABS(C74)</f>
        <v>-1</v>
      </c>
      <c r="E74" s="12">
        <f>B74</f>
        <v>0</v>
      </c>
      <c r="F74" s="12">
        <v>61</v>
      </c>
      <c r="G74" s="13">
        <v>0</v>
      </c>
    </row>
    <row r="75" spans="1:7">
      <c r="A75" s="20" t="s">
        <v>27</v>
      </c>
      <c r="B75" s="19">
        <v>1057</v>
      </c>
      <c r="C75" s="12">
        <v>2281</v>
      </c>
      <c r="D75" s="13">
        <f>(B75-C75)/ABS(C75)</f>
        <v>-0.53660675142481373</v>
      </c>
      <c r="E75" s="12">
        <v>1057</v>
      </c>
      <c r="F75" s="12">
        <v>2281</v>
      </c>
      <c r="G75" s="13">
        <f>(E75-F75)/ABS(F75)</f>
        <v>-0.53660675142481373</v>
      </c>
    </row>
    <row r="76" spans="1:7">
      <c r="A76" s="20" t="s">
        <v>28</v>
      </c>
      <c r="B76" s="19">
        <v>0</v>
      </c>
      <c r="C76" s="12">
        <v>0</v>
      </c>
      <c r="D76" s="13">
        <f>-'March 12'!D136</f>
        <v>0</v>
      </c>
      <c r="E76" s="12">
        <f>B76</f>
        <v>0</v>
      </c>
      <c r="F76" s="12">
        <f>C76</f>
        <v>0</v>
      </c>
      <c r="G76" s="13">
        <v>0</v>
      </c>
    </row>
    <row r="77" spans="1:7">
      <c r="A77" s="20" t="s">
        <v>37</v>
      </c>
      <c r="B77" s="19">
        <v>0</v>
      </c>
      <c r="C77" s="12">
        <v>0</v>
      </c>
      <c r="D77" s="13">
        <v>0</v>
      </c>
      <c r="E77" s="12">
        <f>B77</f>
        <v>0</v>
      </c>
      <c r="F77" s="12">
        <f>C77</f>
        <v>0</v>
      </c>
      <c r="G77" s="13">
        <v>0</v>
      </c>
    </row>
    <row r="78" spans="1:7">
      <c r="A78" s="20" t="s">
        <v>29</v>
      </c>
      <c r="B78" s="19">
        <v>3625</v>
      </c>
      <c r="C78" s="14">
        <v>8468</v>
      </c>
      <c r="D78" s="13">
        <f t="shared" ref="D78:D85" si="0">(B78-C78)/ABS(C78)</f>
        <v>-0.57191780821917804</v>
      </c>
      <c r="E78" s="19">
        <v>4701</v>
      </c>
      <c r="F78" s="14">
        <v>9671</v>
      </c>
      <c r="G78" s="13">
        <f t="shared" ref="G78:G85" si="1">(E78-F78)/ABS(F78)</f>
        <v>-0.51390755868059146</v>
      </c>
    </row>
    <row r="79" spans="1:7">
      <c r="A79" s="20" t="s">
        <v>30</v>
      </c>
      <c r="B79" s="19">
        <v>2822</v>
      </c>
      <c r="C79" s="14">
        <v>4521</v>
      </c>
      <c r="D79" s="13">
        <f t="shared" si="0"/>
        <v>-0.37580181375801813</v>
      </c>
      <c r="E79" s="19">
        <v>5588</v>
      </c>
      <c r="F79" s="14">
        <v>7361</v>
      </c>
      <c r="G79" s="13">
        <f t="shared" si="1"/>
        <v>-0.24086401304170629</v>
      </c>
    </row>
    <row r="80" spans="1:7">
      <c r="A80" s="20" t="s">
        <v>31</v>
      </c>
      <c r="B80" s="19">
        <v>8401</v>
      </c>
      <c r="C80" s="14">
        <v>9516</v>
      </c>
      <c r="D80" s="13">
        <f t="shared" si="0"/>
        <v>-0.11717108028583438</v>
      </c>
      <c r="E80" s="19">
        <v>13756</v>
      </c>
      <c r="F80" s="14">
        <v>13859</v>
      </c>
      <c r="G80" s="13">
        <f t="shared" si="1"/>
        <v>-7.431993650335522E-3</v>
      </c>
    </row>
    <row r="81" spans="1:7">
      <c r="A81" s="20" t="s">
        <v>32</v>
      </c>
      <c r="B81" s="19">
        <v>8309</v>
      </c>
      <c r="C81" s="14">
        <v>9164</v>
      </c>
      <c r="D81" s="13">
        <f t="shared" si="0"/>
        <v>-9.3299869052815371E-2</v>
      </c>
      <c r="E81" s="19">
        <v>12771</v>
      </c>
      <c r="F81" s="14">
        <v>12855</v>
      </c>
      <c r="G81" s="13">
        <f t="shared" si="1"/>
        <v>-6.5344224037339558E-3</v>
      </c>
    </row>
    <row r="82" spans="1:7">
      <c r="A82" s="20" t="s">
        <v>33</v>
      </c>
      <c r="B82" s="19">
        <v>12368</v>
      </c>
      <c r="C82" s="14">
        <v>2164</v>
      </c>
      <c r="D82" s="13">
        <f t="shared" si="0"/>
        <v>4.715341959334566</v>
      </c>
      <c r="E82" s="19">
        <v>19347</v>
      </c>
      <c r="F82" s="14">
        <v>2164</v>
      </c>
      <c r="G82" s="13">
        <f t="shared" si="1"/>
        <v>7.9403881700554528</v>
      </c>
    </row>
    <row r="83" spans="1:7">
      <c r="A83" s="20" t="s">
        <v>34</v>
      </c>
      <c r="B83" s="19">
        <v>1472</v>
      </c>
      <c r="C83" s="14">
        <v>1737</v>
      </c>
      <c r="D83" s="13">
        <f t="shared" si="0"/>
        <v>-0.15256188831318365</v>
      </c>
      <c r="E83" s="19">
        <v>7022</v>
      </c>
      <c r="F83" s="14">
        <v>7650</v>
      </c>
      <c r="G83" s="13">
        <f t="shared" si="1"/>
        <v>-8.2091503267973862E-2</v>
      </c>
    </row>
    <row r="84" spans="1:7">
      <c r="A84" s="20" t="s">
        <v>35</v>
      </c>
      <c r="B84" s="19">
        <v>0</v>
      </c>
      <c r="C84" s="14">
        <v>11556</v>
      </c>
      <c r="D84" s="13">
        <f t="shared" si="0"/>
        <v>-1</v>
      </c>
      <c r="E84" s="19">
        <v>3265</v>
      </c>
      <c r="F84" s="14">
        <v>20199</v>
      </c>
      <c r="G84" s="13">
        <f t="shared" si="1"/>
        <v>-0.83835833457101838</v>
      </c>
    </row>
    <row r="85" spans="1:7">
      <c r="A85" s="20" t="s">
        <v>36</v>
      </c>
      <c r="B85" s="17">
        <f>SUM(B74:B84)</f>
        <v>38054</v>
      </c>
      <c r="C85" s="15">
        <f>SUM(C74:C84)</f>
        <v>49468</v>
      </c>
      <c r="D85" s="16">
        <f t="shared" si="0"/>
        <v>-0.2307350206193903</v>
      </c>
      <c r="E85" s="17">
        <f>SUM(E74:E84)</f>
        <v>67507</v>
      </c>
      <c r="F85" s="17">
        <f>SUM(F74:F84)</f>
        <v>76101</v>
      </c>
      <c r="G85" s="16">
        <f t="shared" si="1"/>
        <v>-0.11292887084269589</v>
      </c>
    </row>
  </sheetData>
  <conditionalFormatting sqref="D74:D85">
    <cfRule type="cellIs" dxfId="22" priority="3" stopIfTrue="1" operator="lessThan">
      <formula>0</formula>
    </cfRule>
  </conditionalFormatting>
  <conditionalFormatting sqref="G74:G85">
    <cfRule type="cellIs" dxfId="21" priority="1" stopIfTrue="1" operator="lessThan">
      <formula>0</formula>
    </cfRule>
    <cfRule type="cellIs" dxfId="20" priority="2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G82"/>
  <sheetViews>
    <sheetView topLeftCell="A49" workbookViewId="0">
      <selection activeCell="C87" sqref="C87:C88"/>
    </sheetView>
  </sheetViews>
  <sheetFormatPr defaultRowHeight="12.75"/>
  <cols>
    <col min="1" max="1" width="16.7109375" customWidth="1"/>
    <col min="2" max="2" width="13.42578125" bestFit="1" customWidth="1"/>
    <col min="3" max="3" width="23.28515625" bestFit="1" customWidth="1"/>
    <col min="4" max="4" width="10.28515625" customWidth="1"/>
  </cols>
  <sheetData>
    <row r="1" spans="1:4">
      <c r="A1" s="21" t="s">
        <v>45</v>
      </c>
      <c r="B1" s="21"/>
      <c r="C1" s="21"/>
    </row>
    <row r="2" spans="1:4">
      <c r="A2" s="23" t="s">
        <v>74</v>
      </c>
    </row>
    <row r="3" spans="1:4">
      <c r="A3" s="1" t="s">
        <v>17</v>
      </c>
      <c r="B3" s="2"/>
      <c r="C3" s="2"/>
      <c r="D3" s="4"/>
    </row>
    <row r="4" spans="1:4">
      <c r="A4" s="1" t="s">
        <v>1</v>
      </c>
      <c r="B4" s="1" t="s">
        <v>2</v>
      </c>
      <c r="C4" s="1" t="s">
        <v>0</v>
      </c>
      <c r="D4" s="4" t="s">
        <v>44</v>
      </c>
    </row>
    <row r="5" spans="1:4">
      <c r="A5" s="3" t="s">
        <v>67</v>
      </c>
      <c r="B5" s="3" t="s">
        <v>5</v>
      </c>
      <c r="C5" s="3" t="s">
        <v>3</v>
      </c>
      <c r="D5" s="5">
        <v>1165</v>
      </c>
    </row>
    <row r="6" spans="1:4">
      <c r="A6" s="6"/>
      <c r="B6" s="6"/>
      <c r="C6" s="7" t="s">
        <v>12</v>
      </c>
      <c r="D6" s="8">
        <v>1166</v>
      </c>
    </row>
    <row r="7" spans="1:4">
      <c r="A7" s="6"/>
      <c r="B7" s="3" t="s">
        <v>40</v>
      </c>
      <c r="C7" s="2"/>
      <c r="D7" s="5">
        <v>2331</v>
      </c>
    </row>
    <row r="8" spans="1:4">
      <c r="A8" s="6"/>
      <c r="B8" s="3" t="s">
        <v>6</v>
      </c>
      <c r="C8" s="3" t="s">
        <v>3</v>
      </c>
      <c r="D8" s="5">
        <v>517</v>
      </c>
    </row>
    <row r="9" spans="1:4">
      <c r="A9" s="6"/>
      <c r="B9" s="6"/>
      <c r="C9" s="7" t="s">
        <v>12</v>
      </c>
      <c r="D9" s="8">
        <v>574</v>
      </c>
    </row>
    <row r="10" spans="1:4">
      <c r="A10" s="6"/>
      <c r="B10" s="3" t="s">
        <v>41</v>
      </c>
      <c r="C10" s="2"/>
      <c r="D10" s="5">
        <v>1091</v>
      </c>
    </row>
    <row r="11" spans="1:4">
      <c r="A11" s="3" t="s">
        <v>68</v>
      </c>
      <c r="B11" s="2"/>
      <c r="C11" s="2"/>
      <c r="D11" s="5">
        <v>3422</v>
      </c>
    </row>
    <row r="12" spans="1:4">
      <c r="A12" s="3" t="s">
        <v>13</v>
      </c>
      <c r="B12" s="3" t="s">
        <v>14</v>
      </c>
      <c r="C12" s="3" t="s">
        <v>12</v>
      </c>
      <c r="D12" s="5">
        <v>7055</v>
      </c>
    </row>
    <row r="13" spans="1:4">
      <c r="A13" s="6"/>
      <c r="B13" s="3" t="s">
        <v>38</v>
      </c>
      <c r="C13" s="2"/>
      <c r="D13" s="5">
        <v>7055</v>
      </c>
    </row>
    <row r="14" spans="1:4">
      <c r="A14" s="6"/>
      <c r="B14" s="3" t="s">
        <v>15</v>
      </c>
      <c r="C14" s="3" t="s">
        <v>12</v>
      </c>
      <c r="D14" s="5">
        <v>714</v>
      </c>
    </row>
    <row r="15" spans="1:4">
      <c r="A15" s="6"/>
      <c r="B15" s="3" t="s">
        <v>39</v>
      </c>
      <c r="C15" s="2"/>
      <c r="D15" s="5">
        <v>714</v>
      </c>
    </row>
    <row r="16" spans="1:4">
      <c r="A16" s="3" t="s">
        <v>19</v>
      </c>
      <c r="B16" s="2"/>
      <c r="C16" s="2"/>
      <c r="D16" s="5">
        <v>7769</v>
      </c>
    </row>
    <row r="17" spans="1:4">
      <c r="A17" s="3" t="s">
        <v>4</v>
      </c>
      <c r="B17" s="3" t="s">
        <v>47</v>
      </c>
      <c r="C17" s="3" t="s">
        <v>3</v>
      </c>
      <c r="D17" s="5">
        <v>7</v>
      </c>
    </row>
    <row r="18" spans="1:4">
      <c r="A18" s="6"/>
      <c r="B18" s="6"/>
      <c r="C18" s="7" t="s">
        <v>12</v>
      </c>
      <c r="D18" s="8">
        <v>6</v>
      </c>
    </row>
    <row r="19" spans="1:4">
      <c r="A19" s="6"/>
      <c r="B19" s="3" t="s">
        <v>48</v>
      </c>
      <c r="C19" s="2"/>
      <c r="D19" s="5">
        <v>13</v>
      </c>
    </row>
    <row r="20" spans="1:4">
      <c r="A20" s="6"/>
      <c r="B20" s="3" t="s">
        <v>5</v>
      </c>
      <c r="C20" s="3" t="s">
        <v>3</v>
      </c>
      <c r="D20" s="5">
        <v>5961</v>
      </c>
    </row>
    <row r="21" spans="1:4">
      <c r="A21" s="6"/>
      <c r="B21" s="6"/>
      <c r="C21" s="7" t="s">
        <v>12</v>
      </c>
      <c r="D21" s="8">
        <v>7491</v>
      </c>
    </row>
    <row r="22" spans="1:4">
      <c r="A22" s="6"/>
      <c r="B22" s="3" t="s">
        <v>40</v>
      </c>
      <c r="C22" s="2"/>
      <c r="D22" s="5">
        <v>13452</v>
      </c>
    </row>
    <row r="23" spans="1:4">
      <c r="A23" s="6"/>
      <c r="B23" s="3" t="s">
        <v>6</v>
      </c>
      <c r="C23" s="3" t="s">
        <v>3</v>
      </c>
      <c r="D23" s="5">
        <v>363</v>
      </c>
    </row>
    <row r="24" spans="1:4">
      <c r="A24" s="6"/>
      <c r="B24" s="6"/>
      <c r="C24" s="7" t="s">
        <v>12</v>
      </c>
      <c r="D24" s="8">
        <v>542</v>
      </c>
    </row>
    <row r="25" spans="1:4">
      <c r="A25" s="6"/>
      <c r="B25" s="3" t="s">
        <v>41</v>
      </c>
      <c r="C25" s="2"/>
      <c r="D25" s="5">
        <v>905</v>
      </c>
    </row>
    <row r="26" spans="1:4">
      <c r="A26" s="3" t="s">
        <v>20</v>
      </c>
      <c r="B26" s="2"/>
      <c r="C26" s="2"/>
      <c r="D26" s="5">
        <v>14370</v>
      </c>
    </row>
    <row r="27" spans="1:4">
      <c r="A27" s="3" t="s">
        <v>59</v>
      </c>
      <c r="B27" s="3" t="s">
        <v>46</v>
      </c>
      <c r="C27" s="3" t="s">
        <v>3</v>
      </c>
      <c r="D27" s="5">
        <v>17</v>
      </c>
    </row>
    <row r="28" spans="1:4">
      <c r="A28" s="6"/>
      <c r="B28" s="6"/>
      <c r="C28" s="7" t="s">
        <v>12</v>
      </c>
      <c r="D28" s="8">
        <v>14</v>
      </c>
    </row>
    <row r="29" spans="1:4">
      <c r="A29" s="6"/>
      <c r="B29" s="3" t="s">
        <v>49</v>
      </c>
      <c r="C29" s="2"/>
      <c r="D29" s="5">
        <v>31</v>
      </c>
    </row>
    <row r="30" spans="1:4">
      <c r="A30" s="6"/>
      <c r="B30" s="3" t="s">
        <v>8</v>
      </c>
      <c r="C30" s="3" t="s">
        <v>3</v>
      </c>
      <c r="D30" s="5">
        <v>6716</v>
      </c>
    </row>
    <row r="31" spans="1:4">
      <c r="A31" s="6"/>
      <c r="B31" s="6"/>
      <c r="C31" s="7" t="s">
        <v>12</v>
      </c>
      <c r="D31" s="8">
        <v>6422</v>
      </c>
    </row>
    <row r="32" spans="1:4">
      <c r="A32" s="6"/>
      <c r="B32" s="3" t="s">
        <v>42</v>
      </c>
      <c r="C32" s="2"/>
      <c r="D32" s="5">
        <v>13138</v>
      </c>
    </row>
    <row r="33" spans="1:4">
      <c r="A33" s="6"/>
      <c r="B33" s="3" t="s">
        <v>11</v>
      </c>
      <c r="C33" s="3" t="s">
        <v>3</v>
      </c>
      <c r="D33" s="5">
        <v>261</v>
      </c>
    </row>
    <row r="34" spans="1:4">
      <c r="A34" s="6"/>
      <c r="B34" s="6"/>
      <c r="C34" s="7" t="s">
        <v>12</v>
      </c>
      <c r="D34" s="8">
        <v>249</v>
      </c>
    </row>
    <row r="35" spans="1:4">
      <c r="A35" s="6"/>
      <c r="B35" s="3" t="s">
        <v>43</v>
      </c>
      <c r="C35" s="2"/>
      <c r="D35" s="5">
        <v>510</v>
      </c>
    </row>
    <row r="36" spans="1:4">
      <c r="A36" s="3" t="s">
        <v>60</v>
      </c>
      <c r="B36" s="2"/>
      <c r="C36" s="2"/>
      <c r="D36" s="5">
        <v>13679</v>
      </c>
    </row>
    <row r="37" spans="1:4">
      <c r="A37" s="3" t="s">
        <v>7</v>
      </c>
      <c r="B37" s="3" t="s">
        <v>46</v>
      </c>
      <c r="C37" s="3" t="s">
        <v>3</v>
      </c>
      <c r="D37" s="5">
        <v>1</v>
      </c>
    </row>
    <row r="38" spans="1:4">
      <c r="A38" s="6"/>
      <c r="B38" s="6"/>
      <c r="C38" s="7" t="s">
        <v>12</v>
      </c>
      <c r="D38" s="8">
        <v>8</v>
      </c>
    </row>
    <row r="39" spans="1:4">
      <c r="A39" s="6"/>
      <c r="B39" s="3" t="s">
        <v>49</v>
      </c>
      <c r="C39" s="2"/>
      <c r="D39" s="5">
        <v>9</v>
      </c>
    </row>
    <row r="40" spans="1:4">
      <c r="A40" s="6"/>
      <c r="B40" s="3" t="s">
        <v>8</v>
      </c>
      <c r="C40" s="3" t="s">
        <v>3</v>
      </c>
      <c r="D40" s="5">
        <v>596</v>
      </c>
    </row>
    <row r="41" spans="1:4">
      <c r="A41" s="6"/>
      <c r="B41" s="6"/>
      <c r="C41" s="7" t="s">
        <v>12</v>
      </c>
      <c r="D41" s="8">
        <v>964</v>
      </c>
    </row>
    <row r="42" spans="1:4">
      <c r="A42" s="6"/>
      <c r="B42" s="3" t="s">
        <v>42</v>
      </c>
      <c r="C42" s="2"/>
      <c r="D42" s="5">
        <v>1560</v>
      </c>
    </row>
    <row r="43" spans="1:4">
      <c r="A43" s="6"/>
      <c r="B43" s="3" t="s">
        <v>11</v>
      </c>
      <c r="C43" s="3" t="s">
        <v>3</v>
      </c>
      <c r="D43" s="5">
        <v>7</v>
      </c>
    </row>
    <row r="44" spans="1:4">
      <c r="A44" s="6"/>
      <c r="B44" s="6"/>
      <c r="C44" s="7" t="s">
        <v>12</v>
      </c>
      <c r="D44" s="8">
        <v>47</v>
      </c>
    </row>
    <row r="45" spans="1:4">
      <c r="A45" s="6"/>
      <c r="B45" s="3" t="s">
        <v>43</v>
      </c>
      <c r="C45" s="2"/>
      <c r="D45" s="5">
        <v>54</v>
      </c>
    </row>
    <row r="46" spans="1:4">
      <c r="A46" s="3" t="s">
        <v>21</v>
      </c>
      <c r="B46" s="2"/>
      <c r="C46" s="2"/>
      <c r="D46" s="5">
        <v>1623</v>
      </c>
    </row>
    <row r="47" spans="1:4">
      <c r="A47" s="3" t="s">
        <v>16</v>
      </c>
      <c r="B47" s="3" t="s">
        <v>14</v>
      </c>
      <c r="C47" s="3" t="s">
        <v>12</v>
      </c>
      <c r="D47" s="5">
        <v>5663</v>
      </c>
    </row>
    <row r="48" spans="1:4">
      <c r="A48" s="6"/>
      <c r="B48" s="3" t="s">
        <v>38</v>
      </c>
      <c r="C48" s="2"/>
      <c r="D48" s="5">
        <v>5663</v>
      </c>
    </row>
    <row r="49" spans="1:4">
      <c r="A49" s="6"/>
      <c r="B49" s="3" t="s">
        <v>15</v>
      </c>
      <c r="C49" s="3" t="s">
        <v>12</v>
      </c>
      <c r="D49" s="5">
        <v>253</v>
      </c>
    </row>
    <row r="50" spans="1:4">
      <c r="A50" s="6"/>
      <c r="B50" s="3" t="s">
        <v>39</v>
      </c>
      <c r="C50" s="2"/>
      <c r="D50" s="5">
        <v>253</v>
      </c>
    </row>
    <row r="51" spans="1:4">
      <c r="A51" s="3" t="s">
        <v>22</v>
      </c>
      <c r="B51" s="2"/>
      <c r="C51" s="2"/>
      <c r="D51" s="5">
        <v>5916</v>
      </c>
    </row>
    <row r="52" spans="1:4">
      <c r="A52" s="3" t="s">
        <v>9</v>
      </c>
      <c r="B52" s="3" t="s">
        <v>47</v>
      </c>
      <c r="C52" s="3" t="s">
        <v>3</v>
      </c>
      <c r="D52" s="5">
        <v>8</v>
      </c>
    </row>
    <row r="53" spans="1:4">
      <c r="A53" s="6"/>
      <c r="B53" s="6"/>
      <c r="C53" s="7" t="s">
        <v>12</v>
      </c>
      <c r="D53" s="8">
        <v>6</v>
      </c>
    </row>
    <row r="54" spans="1:4">
      <c r="A54" s="6"/>
      <c r="B54" s="3" t="s">
        <v>48</v>
      </c>
      <c r="C54" s="2"/>
      <c r="D54" s="5">
        <v>14</v>
      </c>
    </row>
    <row r="55" spans="1:4">
      <c r="A55" s="6"/>
      <c r="B55" s="3" t="s">
        <v>50</v>
      </c>
      <c r="C55" s="3" t="s">
        <v>3</v>
      </c>
      <c r="D55" s="5">
        <v>27</v>
      </c>
    </row>
    <row r="56" spans="1:4">
      <c r="A56" s="6"/>
      <c r="B56" s="6"/>
      <c r="C56" s="7" t="s">
        <v>12</v>
      </c>
      <c r="D56" s="8">
        <v>23</v>
      </c>
    </row>
    <row r="57" spans="1:4">
      <c r="A57" s="6"/>
      <c r="B57" s="3" t="s">
        <v>51</v>
      </c>
      <c r="C57" s="2"/>
      <c r="D57" s="5">
        <v>50</v>
      </c>
    </row>
    <row r="58" spans="1:4">
      <c r="A58" s="6"/>
      <c r="B58" s="3" t="s">
        <v>52</v>
      </c>
      <c r="C58" s="3" t="s">
        <v>3</v>
      </c>
      <c r="D58" s="5">
        <v>2</v>
      </c>
    </row>
    <row r="59" spans="1:4">
      <c r="A59" s="6"/>
      <c r="B59" s="6"/>
      <c r="C59" s="7" t="s">
        <v>12</v>
      </c>
      <c r="D59" s="8">
        <v>2</v>
      </c>
    </row>
    <row r="60" spans="1:4">
      <c r="A60" s="6"/>
      <c r="B60" s="3" t="s">
        <v>53</v>
      </c>
      <c r="C60" s="2"/>
      <c r="D60" s="5">
        <v>4</v>
      </c>
    </row>
    <row r="61" spans="1:4">
      <c r="A61" s="6"/>
      <c r="B61" s="3" t="s">
        <v>5</v>
      </c>
      <c r="C61" s="3" t="s">
        <v>3</v>
      </c>
      <c r="D61" s="5">
        <v>3682</v>
      </c>
    </row>
    <row r="62" spans="1:4">
      <c r="A62" s="6"/>
      <c r="B62" s="6"/>
      <c r="C62" s="7" t="s">
        <v>12</v>
      </c>
      <c r="D62" s="8">
        <v>3294</v>
      </c>
    </row>
    <row r="63" spans="1:4">
      <c r="A63" s="6"/>
      <c r="B63" s="3" t="s">
        <v>40</v>
      </c>
      <c r="C63" s="2"/>
      <c r="D63" s="5">
        <v>6976</v>
      </c>
    </row>
    <row r="64" spans="1:4">
      <c r="A64" s="6"/>
      <c r="B64" s="3" t="s">
        <v>6</v>
      </c>
      <c r="C64" s="3" t="s">
        <v>3</v>
      </c>
      <c r="D64" s="5">
        <v>886</v>
      </c>
    </row>
    <row r="65" spans="1:7">
      <c r="A65" s="6"/>
      <c r="B65" s="6"/>
      <c r="C65" s="7" t="s">
        <v>12</v>
      </c>
      <c r="D65" s="8">
        <v>693</v>
      </c>
    </row>
    <row r="66" spans="1:7">
      <c r="A66" s="6"/>
      <c r="B66" s="3" t="s">
        <v>41</v>
      </c>
      <c r="C66" s="2"/>
      <c r="D66" s="5">
        <v>1579</v>
      </c>
    </row>
    <row r="67" spans="1:7">
      <c r="A67" s="3" t="s">
        <v>23</v>
      </c>
      <c r="B67" s="2"/>
      <c r="C67" s="2"/>
      <c r="D67" s="5">
        <v>8623</v>
      </c>
    </row>
    <row r="68" spans="1:7">
      <c r="A68" s="9" t="s">
        <v>18</v>
      </c>
      <c r="B68" s="10"/>
      <c r="C68" s="10"/>
      <c r="D68" s="11">
        <v>55402</v>
      </c>
    </row>
    <row r="69" spans="1:7" ht="13.5" thickBot="1"/>
    <row r="70" spans="1:7" ht="27" thickBot="1">
      <c r="A70" s="24" t="s">
        <v>7</v>
      </c>
      <c r="B70" s="25" t="s">
        <v>72</v>
      </c>
      <c r="C70" s="26" t="s">
        <v>73</v>
      </c>
      <c r="D70" s="27" t="s">
        <v>25</v>
      </c>
      <c r="E70" s="28" t="s">
        <v>58</v>
      </c>
      <c r="F70" s="28" t="s">
        <v>55</v>
      </c>
      <c r="G70" s="29" t="s">
        <v>25</v>
      </c>
    </row>
    <row r="71" spans="1:7">
      <c r="A71" s="18" t="s">
        <v>26</v>
      </c>
      <c r="B71" s="19">
        <v>0</v>
      </c>
      <c r="C71" s="12">
        <v>279</v>
      </c>
      <c r="D71" s="13">
        <f>(B71-C71)/ABS(C71)</f>
        <v>-1</v>
      </c>
      <c r="E71" s="12">
        <v>0</v>
      </c>
      <c r="F71" s="12">
        <v>340</v>
      </c>
      <c r="G71" s="13">
        <f>(E71-F71)/ABS(F71)</f>
        <v>-1</v>
      </c>
    </row>
    <row r="72" spans="1:7">
      <c r="A72" s="20" t="s">
        <v>27</v>
      </c>
      <c r="B72" s="19">
        <v>3422</v>
      </c>
      <c r="C72" s="12">
        <v>2685</v>
      </c>
      <c r="D72" s="13">
        <f>(B72-C72)/ABS(C72)</f>
        <v>0.27448789571694598</v>
      </c>
      <c r="E72" s="12">
        <v>4479</v>
      </c>
      <c r="F72" s="12">
        <v>4966</v>
      </c>
      <c r="G72" s="13">
        <f>(E72-F72)/ABS(F72)</f>
        <v>-9.8066854611357224E-2</v>
      </c>
    </row>
    <row r="73" spans="1:7">
      <c r="A73" s="20" t="s">
        <v>28</v>
      </c>
      <c r="B73" s="19">
        <v>0</v>
      </c>
      <c r="C73" s="12">
        <v>0</v>
      </c>
      <c r="D73" s="13">
        <f>-'March 12'!D133</f>
        <v>0</v>
      </c>
      <c r="E73" s="12">
        <v>0</v>
      </c>
      <c r="F73" s="12">
        <v>0</v>
      </c>
      <c r="G73" s="13">
        <v>0</v>
      </c>
    </row>
    <row r="74" spans="1:7">
      <c r="A74" s="20" t="s">
        <v>37</v>
      </c>
      <c r="B74" s="19">
        <v>0</v>
      </c>
      <c r="C74" s="12">
        <v>0</v>
      </c>
      <c r="D74" s="13">
        <v>0</v>
      </c>
      <c r="E74" s="12">
        <v>0</v>
      </c>
      <c r="F74" s="12">
        <v>0</v>
      </c>
      <c r="G74" s="13">
        <v>0</v>
      </c>
    </row>
    <row r="75" spans="1:7">
      <c r="A75" s="20" t="s">
        <v>29</v>
      </c>
      <c r="B75" s="19">
        <v>7769</v>
      </c>
      <c r="C75" s="14">
        <v>9255</v>
      </c>
      <c r="D75" s="13">
        <f t="shared" ref="D75:D82" si="0">(B75-C75)/ABS(C75)</f>
        <v>-0.16056185845488924</v>
      </c>
      <c r="E75" s="19">
        <v>12470</v>
      </c>
      <c r="F75" s="14">
        <v>18926</v>
      </c>
      <c r="G75" s="13">
        <f t="shared" ref="G75:G82" si="1">(E75-F75)/ABS(F75)</f>
        <v>-0.34111803867695234</v>
      </c>
    </row>
    <row r="76" spans="1:7">
      <c r="A76" s="20" t="s">
        <v>30</v>
      </c>
      <c r="B76" s="19">
        <v>5916</v>
      </c>
      <c r="C76" s="14">
        <v>5341</v>
      </c>
      <c r="D76" s="13">
        <f t="shared" si="0"/>
        <v>0.10765774199588092</v>
      </c>
      <c r="E76" s="19">
        <v>11504</v>
      </c>
      <c r="F76" s="14">
        <v>12702</v>
      </c>
      <c r="G76" s="13">
        <f t="shared" si="1"/>
        <v>-9.4315855770744764E-2</v>
      </c>
    </row>
    <row r="77" spans="1:7">
      <c r="A77" s="20" t="s">
        <v>31</v>
      </c>
      <c r="B77" s="19">
        <v>14370</v>
      </c>
      <c r="C77" s="14">
        <v>13457</v>
      </c>
      <c r="D77" s="13">
        <f t="shared" si="0"/>
        <v>6.7845730846399638E-2</v>
      </c>
      <c r="E77" s="19">
        <v>28126</v>
      </c>
      <c r="F77" s="14">
        <v>27316</v>
      </c>
      <c r="G77" s="13">
        <f t="shared" si="1"/>
        <v>2.9652950651632742E-2</v>
      </c>
    </row>
    <row r="78" spans="1:7">
      <c r="A78" s="20" t="s">
        <v>32</v>
      </c>
      <c r="B78" s="19">
        <v>8623</v>
      </c>
      <c r="C78" s="14">
        <v>10317</v>
      </c>
      <c r="D78" s="13">
        <f t="shared" si="0"/>
        <v>-0.16419501793156926</v>
      </c>
      <c r="E78" s="19">
        <v>21394</v>
      </c>
      <c r="F78" s="14">
        <v>23172</v>
      </c>
      <c r="G78" s="13">
        <f t="shared" si="1"/>
        <v>-7.6730536854824782E-2</v>
      </c>
    </row>
    <row r="79" spans="1:7">
      <c r="A79" s="20" t="s">
        <v>33</v>
      </c>
      <c r="B79" s="19">
        <v>13679</v>
      </c>
      <c r="C79" s="14">
        <v>2202</v>
      </c>
      <c r="D79" s="13">
        <f t="shared" si="0"/>
        <v>5.2120799273387828</v>
      </c>
      <c r="E79" s="19">
        <v>33026</v>
      </c>
      <c r="F79" s="14">
        <v>4366</v>
      </c>
      <c r="G79" s="13">
        <f t="shared" si="1"/>
        <v>6.5643609711406326</v>
      </c>
    </row>
    <row r="80" spans="1:7">
      <c r="A80" s="20" t="s">
        <v>34</v>
      </c>
      <c r="B80" s="19">
        <v>1623</v>
      </c>
      <c r="C80" s="14">
        <v>1464</v>
      </c>
      <c r="D80" s="13">
        <f t="shared" si="0"/>
        <v>0.10860655737704918</v>
      </c>
      <c r="E80" s="19">
        <v>8645</v>
      </c>
      <c r="F80" s="14">
        <v>9114</v>
      </c>
      <c r="G80" s="13">
        <f t="shared" si="1"/>
        <v>-5.1459293394777263E-2</v>
      </c>
    </row>
    <row r="81" spans="1:7">
      <c r="A81" s="20" t="s">
        <v>35</v>
      </c>
      <c r="B81" s="19">
        <v>0</v>
      </c>
      <c r="C81" s="14">
        <v>13310</v>
      </c>
      <c r="D81" s="13">
        <f t="shared" si="0"/>
        <v>-1</v>
      </c>
      <c r="E81" s="19">
        <v>3265</v>
      </c>
      <c r="F81" s="14">
        <v>33509</v>
      </c>
      <c r="G81" s="13">
        <f t="shared" si="1"/>
        <v>-0.90256349040556272</v>
      </c>
    </row>
    <row r="82" spans="1:7">
      <c r="A82" s="20" t="s">
        <v>36</v>
      </c>
      <c r="B82" s="17">
        <f>SUM(B71:B81)</f>
        <v>55402</v>
      </c>
      <c r="C82" s="15">
        <f>SUM(C71:C81)</f>
        <v>58310</v>
      </c>
      <c r="D82" s="16">
        <f t="shared" si="0"/>
        <v>-4.9871377122277481E-2</v>
      </c>
      <c r="E82" s="17">
        <f>SUM(E71:E81)</f>
        <v>122909</v>
      </c>
      <c r="F82" s="17">
        <f>SUM(F71:F81)</f>
        <v>134411</v>
      </c>
      <c r="G82" s="16">
        <f t="shared" si="1"/>
        <v>-8.5573353371375852E-2</v>
      </c>
    </row>
  </sheetData>
  <conditionalFormatting sqref="D71:D82">
    <cfRule type="cellIs" dxfId="19" priority="3" stopIfTrue="1" operator="lessThan">
      <formula>0</formula>
    </cfRule>
  </conditionalFormatting>
  <conditionalFormatting sqref="G71:G82">
    <cfRule type="cellIs" dxfId="18" priority="1" stopIfTrue="1" operator="lessThan">
      <formula>0</formula>
    </cfRule>
    <cfRule type="cellIs" dxfId="17" priority="2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G80"/>
  <sheetViews>
    <sheetView topLeftCell="A61" workbookViewId="0">
      <selection activeCell="A68" sqref="A68:G80"/>
    </sheetView>
  </sheetViews>
  <sheetFormatPr defaultRowHeight="12.75"/>
  <cols>
    <col min="1" max="1" width="18.28515625" customWidth="1"/>
    <col min="2" max="3" width="20.5703125" customWidth="1"/>
    <col min="4" max="4" width="6.5703125" bestFit="1" customWidth="1"/>
    <col min="5" max="5" width="11" customWidth="1"/>
    <col min="6" max="6" width="11.85546875" customWidth="1"/>
    <col min="7" max="7" width="7.140625" customWidth="1"/>
    <col min="8" max="8" width="5.42578125" customWidth="1"/>
    <col min="9" max="9" width="6" customWidth="1"/>
    <col min="10" max="10" width="11.7109375" bestFit="1" customWidth="1"/>
  </cols>
  <sheetData>
    <row r="1" spans="1:4">
      <c r="A1" s="21" t="s">
        <v>45</v>
      </c>
      <c r="B1" s="21"/>
      <c r="C1" s="21"/>
    </row>
    <row r="2" spans="1:4">
      <c r="A2" s="23" t="s">
        <v>79</v>
      </c>
    </row>
    <row r="3" spans="1:4">
      <c r="A3" s="35" t="s">
        <v>17</v>
      </c>
      <c r="B3" s="35"/>
      <c r="C3" s="35"/>
      <c r="D3" s="35"/>
    </row>
    <row r="5" spans="1:4">
      <c r="A5" s="30" t="s">
        <v>76</v>
      </c>
      <c r="B5" t="s">
        <v>17</v>
      </c>
    </row>
    <row r="6" spans="1:4">
      <c r="A6" s="31" t="s">
        <v>75</v>
      </c>
      <c r="B6" s="34">
        <v>352</v>
      </c>
    </row>
    <row r="7" spans="1:4">
      <c r="A7" s="32" t="s">
        <v>3</v>
      </c>
      <c r="B7" s="34">
        <v>194</v>
      </c>
    </row>
    <row r="8" spans="1:4">
      <c r="A8" s="33" t="s">
        <v>5</v>
      </c>
      <c r="B8" s="34">
        <v>150</v>
      </c>
    </row>
    <row r="9" spans="1:4">
      <c r="A9" s="33" t="s">
        <v>6</v>
      </c>
      <c r="B9" s="34">
        <v>44</v>
      </c>
    </row>
    <row r="10" spans="1:4">
      <c r="A10" s="32" t="s">
        <v>12</v>
      </c>
      <c r="B10" s="34">
        <v>158</v>
      </c>
    </row>
    <row r="11" spans="1:4">
      <c r="A11" s="33" t="s">
        <v>5</v>
      </c>
      <c r="B11" s="34">
        <v>115</v>
      </c>
    </row>
    <row r="12" spans="1:4">
      <c r="A12" s="33" t="s">
        <v>6</v>
      </c>
      <c r="B12" s="34">
        <v>43</v>
      </c>
    </row>
    <row r="13" spans="1:4">
      <c r="A13" s="31" t="s">
        <v>67</v>
      </c>
      <c r="B13" s="34">
        <v>2086</v>
      </c>
    </row>
    <row r="14" spans="1:4">
      <c r="A14" s="32" t="s">
        <v>3</v>
      </c>
      <c r="B14" s="34">
        <v>927</v>
      </c>
    </row>
    <row r="15" spans="1:4">
      <c r="A15" s="33" t="s">
        <v>5</v>
      </c>
      <c r="B15" s="34">
        <v>607</v>
      </c>
    </row>
    <row r="16" spans="1:4">
      <c r="A16" s="33" t="s">
        <v>6</v>
      </c>
      <c r="B16" s="34">
        <v>320</v>
      </c>
    </row>
    <row r="17" spans="1:2">
      <c r="A17" s="32" t="s">
        <v>12</v>
      </c>
      <c r="B17" s="34">
        <v>1159</v>
      </c>
    </row>
    <row r="18" spans="1:2">
      <c r="A18" s="33" t="s">
        <v>5</v>
      </c>
      <c r="B18" s="34">
        <v>827</v>
      </c>
    </row>
    <row r="19" spans="1:2">
      <c r="A19" s="33" t="s">
        <v>6</v>
      </c>
      <c r="B19" s="34">
        <v>332</v>
      </c>
    </row>
    <row r="20" spans="1:2">
      <c r="A20" s="31" t="s">
        <v>13</v>
      </c>
      <c r="B20" s="34">
        <v>9057</v>
      </c>
    </row>
    <row r="21" spans="1:2">
      <c r="A21" s="32" t="s">
        <v>12</v>
      </c>
      <c r="B21" s="34">
        <v>9057</v>
      </c>
    </row>
    <row r="22" spans="1:2">
      <c r="A22" s="33" t="s">
        <v>14</v>
      </c>
      <c r="B22" s="34">
        <v>7595</v>
      </c>
    </row>
    <row r="23" spans="1:2">
      <c r="A23" s="33" t="s">
        <v>15</v>
      </c>
      <c r="B23" s="34">
        <v>1462</v>
      </c>
    </row>
    <row r="24" spans="1:2">
      <c r="A24" s="31" t="s">
        <v>4</v>
      </c>
      <c r="B24" s="34">
        <v>13095</v>
      </c>
    </row>
    <row r="25" spans="1:2">
      <c r="A25" s="32" t="s">
        <v>3</v>
      </c>
      <c r="B25" s="34">
        <v>6066</v>
      </c>
    </row>
    <row r="26" spans="1:2">
      <c r="A26" s="33" t="s">
        <v>47</v>
      </c>
      <c r="B26" s="34">
        <v>5</v>
      </c>
    </row>
    <row r="27" spans="1:2">
      <c r="A27" s="33" t="s">
        <v>5</v>
      </c>
      <c r="B27" s="34">
        <v>5381</v>
      </c>
    </row>
    <row r="28" spans="1:2">
      <c r="A28" s="33" t="s">
        <v>6</v>
      </c>
      <c r="B28" s="34">
        <v>680</v>
      </c>
    </row>
    <row r="29" spans="1:2">
      <c r="A29" s="32" t="s">
        <v>12</v>
      </c>
      <c r="B29" s="34">
        <v>7029</v>
      </c>
    </row>
    <row r="30" spans="1:2">
      <c r="A30" s="33" t="s">
        <v>47</v>
      </c>
      <c r="B30" s="34">
        <v>10</v>
      </c>
    </row>
    <row r="31" spans="1:2">
      <c r="A31" s="33" t="s">
        <v>5</v>
      </c>
      <c r="B31" s="34">
        <v>6323</v>
      </c>
    </row>
    <row r="32" spans="1:2">
      <c r="A32" s="33" t="s">
        <v>6</v>
      </c>
      <c r="B32" s="34">
        <v>696</v>
      </c>
    </row>
    <row r="33" spans="1:2">
      <c r="A33" s="31" t="s">
        <v>59</v>
      </c>
      <c r="B33" s="34">
        <v>16697</v>
      </c>
    </row>
    <row r="34" spans="1:2">
      <c r="A34" s="32" t="s">
        <v>3</v>
      </c>
      <c r="B34" s="34">
        <v>8590</v>
      </c>
    </row>
    <row r="35" spans="1:2">
      <c r="A35" s="33" t="s">
        <v>46</v>
      </c>
      <c r="B35" s="34">
        <v>20</v>
      </c>
    </row>
    <row r="36" spans="1:2">
      <c r="A36" s="33" t="s">
        <v>8</v>
      </c>
      <c r="B36" s="34">
        <v>7938</v>
      </c>
    </row>
    <row r="37" spans="1:2">
      <c r="A37" s="33" t="s">
        <v>11</v>
      </c>
      <c r="B37" s="34">
        <v>632</v>
      </c>
    </row>
    <row r="38" spans="1:2">
      <c r="A38" s="32" t="s">
        <v>12</v>
      </c>
      <c r="B38" s="34">
        <v>8107</v>
      </c>
    </row>
    <row r="39" spans="1:2">
      <c r="A39" s="33" t="s">
        <v>46</v>
      </c>
      <c r="B39" s="34">
        <v>18</v>
      </c>
    </row>
    <row r="40" spans="1:2">
      <c r="A40" s="33" t="s">
        <v>8</v>
      </c>
      <c r="B40" s="34">
        <v>7418</v>
      </c>
    </row>
    <row r="41" spans="1:2">
      <c r="A41" s="33" t="s">
        <v>11</v>
      </c>
      <c r="B41" s="34">
        <v>671</v>
      </c>
    </row>
    <row r="42" spans="1:2">
      <c r="A42" s="31" t="s">
        <v>7</v>
      </c>
      <c r="B42" s="34">
        <v>2034</v>
      </c>
    </row>
    <row r="43" spans="1:2">
      <c r="A43" s="32" t="s">
        <v>3</v>
      </c>
      <c r="B43" s="34">
        <v>934</v>
      </c>
    </row>
    <row r="44" spans="1:2">
      <c r="A44" s="33" t="s">
        <v>8</v>
      </c>
      <c r="B44" s="34">
        <v>828</v>
      </c>
    </row>
    <row r="45" spans="1:2">
      <c r="A45" s="33" t="s">
        <v>11</v>
      </c>
      <c r="B45" s="34">
        <v>106</v>
      </c>
    </row>
    <row r="46" spans="1:2">
      <c r="A46" s="32" t="s">
        <v>12</v>
      </c>
      <c r="B46" s="34">
        <v>1100</v>
      </c>
    </row>
    <row r="47" spans="1:2">
      <c r="A47" s="33" t="s">
        <v>46</v>
      </c>
      <c r="B47" s="34">
        <v>1</v>
      </c>
    </row>
    <row r="48" spans="1:2">
      <c r="A48" s="33" t="s">
        <v>8</v>
      </c>
      <c r="B48" s="34">
        <v>981</v>
      </c>
    </row>
    <row r="49" spans="1:2">
      <c r="A49" s="33" t="s">
        <v>11</v>
      </c>
      <c r="B49" s="34">
        <v>118</v>
      </c>
    </row>
    <row r="50" spans="1:2">
      <c r="A50" s="31" t="s">
        <v>16</v>
      </c>
      <c r="B50" s="34">
        <v>7487</v>
      </c>
    </row>
    <row r="51" spans="1:2">
      <c r="A51" s="32" t="s">
        <v>12</v>
      </c>
      <c r="B51" s="34">
        <v>7487</v>
      </c>
    </row>
    <row r="52" spans="1:2">
      <c r="A52" s="33" t="s">
        <v>14</v>
      </c>
      <c r="B52" s="34">
        <v>7025</v>
      </c>
    </row>
    <row r="53" spans="1:2">
      <c r="A53" s="33" t="s">
        <v>15</v>
      </c>
      <c r="B53" s="34">
        <v>462</v>
      </c>
    </row>
    <row r="54" spans="1:2">
      <c r="A54" s="31" t="s">
        <v>9</v>
      </c>
      <c r="B54" s="34">
        <v>10172</v>
      </c>
    </row>
    <row r="55" spans="1:2">
      <c r="A55" s="32" t="s">
        <v>3</v>
      </c>
      <c r="B55" s="34">
        <v>5128</v>
      </c>
    </row>
    <row r="56" spans="1:2">
      <c r="A56" s="33" t="s">
        <v>47</v>
      </c>
      <c r="B56" s="34">
        <v>16</v>
      </c>
    </row>
    <row r="57" spans="1:2">
      <c r="A57" s="33" t="s">
        <v>5</v>
      </c>
      <c r="B57" s="34">
        <v>4205</v>
      </c>
    </row>
    <row r="58" spans="1:2">
      <c r="A58" s="33" t="s">
        <v>6</v>
      </c>
      <c r="B58" s="34">
        <v>907</v>
      </c>
    </row>
    <row r="59" spans="1:2">
      <c r="A59" s="32" t="s">
        <v>12</v>
      </c>
      <c r="B59" s="34">
        <v>5044</v>
      </c>
    </row>
    <row r="60" spans="1:2">
      <c r="A60" s="33" t="s">
        <v>47</v>
      </c>
      <c r="B60" s="34">
        <v>15</v>
      </c>
    </row>
    <row r="61" spans="1:2">
      <c r="A61" s="33" t="s">
        <v>50</v>
      </c>
      <c r="B61" s="34">
        <v>4</v>
      </c>
    </row>
    <row r="62" spans="1:2">
      <c r="A62" s="33" t="s">
        <v>5</v>
      </c>
      <c r="B62" s="34">
        <v>4168</v>
      </c>
    </row>
    <row r="63" spans="1:2">
      <c r="A63" s="33" t="s">
        <v>6</v>
      </c>
      <c r="B63" s="34">
        <v>857</v>
      </c>
    </row>
    <row r="64" spans="1:2">
      <c r="A64" s="31" t="s">
        <v>18</v>
      </c>
      <c r="B64" s="34">
        <v>60980</v>
      </c>
    </row>
    <row r="67" spans="1:7" ht="13.5" thickBot="1"/>
    <row r="68" spans="1:7" ht="27" thickBot="1">
      <c r="A68" s="24" t="s">
        <v>7</v>
      </c>
      <c r="B68" s="25" t="s">
        <v>77</v>
      </c>
      <c r="C68" s="26" t="s">
        <v>78</v>
      </c>
      <c r="D68" s="27" t="s">
        <v>25</v>
      </c>
      <c r="E68" s="28" t="s">
        <v>58</v>
      </c>
      <c r="F68" s="28" t="s">
        <v>55</v>
      </c>
      <c r="G68" s="29" t="s">
        <v>25</v>
      </c>
    </row>
    <row r="69" spans="1:7">
      <c r="A69" s="18" t="s">
        <v>26</v>
      </c>
      <c r="B69" s="19">
        <v>0</v>
      </c>
      <c r="C69" s="12">
        <v>164</v>
      </c>
      <c r="D69" s="13">
        <f>(B69-C69)/ABS(C69)</f>
        <v>-1</v>
      </c>
      <c r="E69" s="12">
        <v>0</v>
      </c>
      <c r="F69" s="12">
        <v>504</v>
      </c>
      <c r="G69" s="13">
        <f>(E69-F69)/ABS(F69)</f>
        <v>-1</v>
      </c>
    </row>
    <row r="70" spans="1:7">
      <c r="A70" s="20" t="s">
        <v>27</v>
      </c>
      <c r="B70" s="19">
        <v>2086</v>
      </c>
      <c r="C70" s="12">
        <v>2598</v>
      </c>
      <c r="D70" s="13">
        <f>(B70-C70)/ABS(C70)</f>
        <v>-0.19707467282525018</v>
      </c>
      <c r="E70" s="12">
        <v>6565</v>
      </c>
      <c r="F70" s="12">
        <v>7564</v>
      </c>
      <c r="G70" s="13">
        <f>(E70-F70)/ABS(F70)</f>
        <v>-0.13207297726070863</v>
      </c>
    </row>
    <row r="71" spans="1:7">
      <c r="A71" s="20" t="s">
        <v>28</v>
      </c>
      <c r="B71" s="19">
        <v>352</v>
      </c>
      <c r="C71" s="12">
        <v>612</v>
      </c>
      <c r="D71" s="13">
        <f>(B71-C71)/ABS(C71)</f>
        <v>-0.42483660130718953</v>
      </c>
      <c r="E71" s="12">
        <v>352</v>
      </c>
      <c r="F71" s="12">
        <v>612</v>
      </c>
      <c r="G71" s="13">
        <f>(E71-F71)/ABS(F71)</f>
        <v>-0.42483660130718953</v>
      </c>
    </row>
    <row r="72" spans="1:7">
      <c r="A72" s="20" t="s">
        <v>37</v>
      </c>
      <c r="B72" s="19">
        <v>0</v>
      </c>
      <c r="C72" s="12">
        <v>0</v>
      </c>
      <c r="D72" s="13">
        <v>0</v>
      </c>
      <c r="E72" s="12">
        <v>0</v>
      </c>
      <c r="F72" s="12">
        <v>0</v>
      </c>
      <c r="G72" s="13">
        <v>0</v>
      </c>
    </row>
    <row r="73" spans="1:7">
      <c r="A73" s="20" t="s">
        <v>29</v>
      </c>
      <c r="B73" s="19">
        <v>9057</v>
      </c>
      <c r="C73" s="14">
        <v>11945</v>
      </c>
      <c r="D73" s="13">
        <f t="shared" ref="D73:D80" si="0">(B73-C73)/ABS(C73)</f>
        <v>-0.24177480117203851</v>
      </c>
      <c r="E73" s="19">
        <v>21527</v>
      </c>
      <c r="F73" s="14">
        <v>30871</v>
      </c>
      <c r="G73" s="13">
        <f t="shared" ref="G73:G80" si="1">(E73-F73)/ABS(F73)</f>
        <v>-0.30267888957273814</v>
      </c>
    </row>
    <row r="74" spans="1:7">
      <c r="A74" s="20" t="s">
        <v>30</v>
      </c>
      <c r="B74" s="19">
        <v>7487</v>
      </c>
      <c r="C74" s="14">
        <v>8073</v>
      </c>
      <c r="D74" s="13">
        <f t="shared" si="0"/>
        <v>-7.2587637805029109E-2</v>
      </c>
      <c r="E74" s="19">
        <v>18991</v>
      </c>
      <c r="F74" s="14">
        <v>20775</v>
      </c>
      <c r="G74" s="13">
        <f t="shared" si="1"/>
        <v>-8.5872442839951865E-2</v>
      </c>
    </row>
    <row r="75" spans="1:7">
      <c r="A75" s="20" t="s">
        <v>31</v>
      </c>
      <c r="B75" s="19">
        <v>13095</v>
      </c>
      <c r="C75" s="14">
        <v>12676</v>
      </c>
      <c r="D75" s="13">
        <f t="shared" si="0"/>
        <v>3.3054591353739352E-2</v>
      </c>
      <c r="E75" s="19">
        <v>41221</v>
      </c>
      <c r="F75" s="14">
        <v>39992</v>
      </c>
      <c r="G75" s="13">
        <f t="shared" si="1"/>
        <v>3.0731146229245849E-2</v>
      </c>
    </row>
    <row r="76" spans="1:7">
      <c r="A76" s="20" t="s">
        <v>32</v>
      </c>
      <c r="B76" s="19">
        <v>10172</v>
      </c>
      <c r="C76" s="14">
        <v>12050</v>
      </c>
      <c r="D76" s="13">
        <f t="shared" si="0"/>
        <v>-0.15585062240663899</v>
      </c>
      <c r="E76" s="19">
        <v>31566</v>
      </c>
      <c r="F76" s="14">
        <v>35222</v>
      </c>
      <c r="G76" s="13">
        <f t="shared" si="1"/>
        <v>-0.10379876213730055</v>
      </c>
    </row>
    <row r="77" spans="1:7">
      <c r="A77" s="20" t="s">
        <v>33</v>
      </c>
      <c r="B77" s="19">
        <v>16697</v>
      </c>
      <c r="C77" s="14">
        <v>2866</v>
      </c>
      <c r="D77" s="13">
        <f t="shared" si="0"/>
        <v>4.8258897418004185</v>
      </c>
      <c r="E77" s="19">
        <v>49723</v>
      </c>
      <c r="F77" s="14">
        <v>7232</v>
      </c>
      <c r="G77" s="13">
        <f t="shared" si="1"/>
        <v>5.8754148230088497</v>
      </c>
    </row>
    <row r="78" spans="1:7">
      <c r="A78" s="20" t="s">
        <v>34</v>
      </c>
      <c r="B78" s="19">
        <v>2034</v>
      </c>
      <c r="C78" s="14">
        <v>1328</v>
      </c>
      <c r="D78" s="13">
        <f t="shared" si="0"/>
        <v>0.53162650602409633</v>
      </c>
      <c r="E78" s="19">
        <v>10679</v>
      </c>
      <c r="F78" s="14">
        <v>10442</v>
      </c>
      <c r="G78" s="13">
        <f t="shared" si="1"/>
        <v>2.2696801379046158E-2</v>
      </c>
    </row>
    <row r="79" spans="1:7">
      <c r="A79" s="20" t="s">
        <v>35</v>
      </c>
      <c r="B79" s="19">
        <v>0</v>
      </c>
      <c r="C79" s="14">
        <v>14350</v>
      </c>
      <c r="D79" s="13">
        <f t="shared" si="0"/>
        <v>-1</v>
      </c>
      <c r="E79" s="19">
        <v>3265</v>
      </c>
      <c r="F79" s="14">
        <v>47859</v>
      </c>
      <c r="G79" s="13">
        <f t="shared" si="1"/>
        <v>-0.93177876679412441</v>
      </c>
    </row>
    <row r="80" spans="1:7">
      <c r="A80" s="20" t="s">
        <v>36</v>
      </c>
      <c r="B80" s="17">
        <f>SUM(B69:B79)</f>
        <v>60980</v>
      </c>
      <c r="C80" s="15">
        <f>SUM(C69:C79)</f>
        <v>66662</v>
      </c>
      <c r="D80" s="16">
        <f t="shared" si="0"/>
        <v>-8.5235966517656234E-2</v>
      </c>
      <c r="E80" s="17">
        <f>SUM(E69:E79)</f>
        <v>183889</v>
      </c>
      <c r="F80" s="17">
        <f>SUM(F69:F79)</f>
        <v>201073</v>
      </c>
      <c r="G80" s="13">
        <f t="shared" si="1"/>
        <v>-8.5461499057556206E-2</v>
      </c>
    </row>
  </sheetData>
  <conditionalFormatting sqref="D69:D80">
    <cfRule type="cellIs" dxfId="16" priority="3" stopIfTrue="1" operator="lessThan">
      <formula>0</formula>
    </cfRule>
  </conditionalFormatting>
  <conditionalFormatting sqref="G69:G80">
    <cfRule type="cellIs" dxfId="15" priority="1" stopIfTrue="1" operator="lessThan">
      <formula>0</formula>
    </cfRule>
    <cfRule type="cellIs" dxfId="14" priority="2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3:G76"/>
  <sheetViews>
    <sheetView topLeftCell="A22" workbookViewId="0">
      <selection activeCell="A64" sqref="A64:G76"/>
    </sheetView>
  </sheetViews>
  <sheetFormatPr defaultRowHeight="12.75"/>
  <cols>
    <col min="1" max="1" width="13.7109375" bestFit="1" customWidth="1"/>
    <col min="2" max="2" width="22.42578125" customWidth="1"/>
    <col min="3" max="3" width="11.85546875" customWidth="1"/>
  </cols>
  <sheetData>
    <row r="3" spans="1:2">
      <c r="A3" s="30" t="s">
        <v>76</v>
      </c>
      <c r="B3" t="s">
        <v>17</v>
      </c>
    </row>
    <row r="4" spans="1:2">
      <c r="A4" s="31" t="s">
        <v>67</v>
      </c>
      <c r="B4" s="34">
        <v>2598</v>
      </c>
    </row>
    <row r="5" spans="1:2">
      <c r="A5" s="32" t="s">
        <v>5</v>
      </c>
      <c r="B5" s="34">
        <v>2099</v>
      </c>
    </row>
    <row r="6" spans="1:2">
      <c r="A6" s="33" t="s">
        <v>3</v>
      </c>
      <c r="B6" s="34">
        <v>1060</v>
      </c>
    </row>
    <row r="7" spans="1:2">
      <c r="A7" s="33" t="s">
        <v>12</v>
      </c>
      <c r="B7" s="34">
        <v>1039</v>
      </c>
    </row>
    <row r="8" spans="1:2">
      <c r="A8" s="32" t="s">
        <v>6</v>
      </c>
      <c r="B8" s="34">
        <v>499</v>
      </c>
    </row>
    <row r="9" spans="1:2">
      <c r="A9" s="33" t="s">
        <v>3</v>
      </c>
      <c r="B9" s="34">
        <v>255</v>
      </c>
    </row>
    <row r="10" spans="1:2">
      <c r="A10" s="33" t="s">
        <v>12</v>
      </c>
      <c r="B10" s="34">
        <v>244</v>
      </c>
    </row>
    <row r="11" spans="1:2">
      <c r="A11" s="31" t="s">
        <v>13</v>
      </c>
      <c r="B11" s="34">
        <v>16136</v>
      </c>
    </row>
    <row r="12" spans="1:2">
      <c r="A12" s="32" t="s">
        <v>14</v>
      </c>
      <c r="B12" s="34">
        <v>12179</v>
      </c>
    </row>
    <row r="13" spans="1:2">
      <c r="A13" s="33" t="s">
        <v>12</v>
      </c>
      <c r="B13" s="34">
        <v>12179</v>
      </c>
    </row>
    <row r="14" spans="1:2">
      <c r="A14" s="32" t="s">
        <v>15</v>
      </c>
      <c r="B14" s="34">
        <v>3957</v>
      </c>
    </row>
    <row r="15" spans="1:2">
      <c r="A15" s="33" t="s">
        <v>12</v>
      </c>
      <c r="B15" s="34">
        <v>3957</v>
      </c>
    </row>
    <row r="16" spans="1:2">
      <c r="A16" s="31" t="s">
        <v>4</v>
      </c>
      <c r="B16" s="34">
        <v>13997</v>
      </c>
    </row>
    <row r="17" spans="1:2">
      <c r="A17" s="32" t="s">
        <v>47</v>
      </c>
      <c r="B17" s="34">
        <v>34</v>
      </c>
    </row>
    <row r="18" spans="1:2">
      <c r="A18" s="33" t="s">
        <v>3</v>
      </c>
      <c r="B18" s="34">
        <v>9</v>
      </c>
    </row>
    <row r="19" spans="1:2">
      <c r="A19" s="33" t="s">
        <v>12</v>
      </c>
      <c r="B19" s="34">
        <v>25</v>
      </c>
    </row>
    <row r="20" spans="1:2">
      <c r="A20" s="32" t="s">
        <v>5</v>
      </c>
      <c r="B20" s="34">
        <v>12438</v>
      </c>
    </row>
    <row r="21" spans="1:2">
      <c r="A21" s="33" t="s">
        <v>3</v>
      </c>
      <c r="B21" s="34">
        <v>6599</v>
      </c>
    </row>
    <row r="22" spans="1:2">
      <c r="A22" s="33" t="s">
        <v>12</v>
      </c>
      <c r="B22" s="34">
        <v>5839</v>
      </c>
    </row>
    <row r="23" spans="1:2">
      <c r="A23" s="32" t="s">
        <v>6</v>
      </c>
      <c r="B23" s="34">
        <v>1525</v>
      </c>
    </row>
    <row r="24" spans="1:2">
      <c r="A24" s="33" t="s">
        <v>3</v>
      </c>
      <c r="B24" s="34">
        <v>758</v>
      </c>
    </row>
    <row r="25" spans="1:2">
      <c r="A25" s="33" t="s">
        <v>12</v>
      </c>
      <c r="B25" s="34">
        <v>767</v>
      </c>
    </row>
    <row r="26" spans="1:2">
      <c r="A26" s="31" t="s">
        <v>59</v>
      </c>
      <c r="B26" s="34">
        <v>17799</v>
      </c>
    </row>
    <row r="27" spans="1:2">
      <c r="A27" s="32" t="s">
        <v>46</v>
      </c>
      <c r="B27" s="34">
        <v>42</v>
      </c>
    </row>
    <row r="28" spans="1:2">
      <c r="A28" s="33" t="s">
        <v>3</v>
      </c>
      <c r="B28" s="34">
        <v>20</v>
      </c>
    </row>
    <row r="29" spans="1:2">
      <c r="A29" s="33" t="s">
        <v>12</v>
      </c>
      <c r="B29" s="34">
        <v>22</v>
      </c>
    </row>
    <row r="30" spans="1:2">
      <c r="A30" s="32" t="s">
        <v>8</v>
      </c>
      <c r="B30" s="34">
        <v>15330</v>
      </c>
    </row>
    <row r="31" spans="1:2">
      <c r="A31" s="33" t="s">
        <v>3</v>
      </c>
      <c r="B31" s="34">
        <v>8094</v>
      </c>
    </row>
    <row r="32" spans="1:2">
      <c r="A32" s="33" t="s">
        <v>12</v>
      </c>
      <c r="B32" s="34">
        <v>7236</v>
      </c>
    </row>
    <row r="33" spans="1:2">
      <c r="A33" s="32" t="s">
        <v>11</v>
      </c>
      <c r="B33" s="34">
        <v>2427</v>
      </c>
    </row>
    <row r="34" spans="1:2">
      <c r="A34" s="33" t="s">
        <v>3</v>
      </c>
      <c r="B34" s="34">
        <v>1320</v>
      </c>
    </row>
    <row r="35" spans="1:2">
      <c r="A35" s="33" t="s">
        <v>12</v>
      </c>
      <c r="B35" s="34">
        <v>1107</v>
      </c>
    </row>
    <row r="36" spans="1:2">
      <c r="A36" s="31" t="s">
        <v>7</v>
      </c>
      <c r="B36" s="34">
        <v>2255</v>
      </c>
    </row>
    <row r="37" spans="1:2">
      <c r="A37" s="32" t="s">
        <v>46</v>
      </c>
      <c r="B37" s="34">
        <v>13</v>
      </c>
    </row>
    <row r="38" spans="1:2">
      <c r="A38" s="33" t="s">
        <v>3</v>
      </c>
      <c r="B38" s="34">
        <v>13</v>
      </c>
    </row>
    <row r="39" spans="1:2">
      <c r="A39" s="32" t="s">
        <v>8</v>
      </c>
      <c r="B39" s="34">
        <v>1965</v>
      </c>
    </row>
    <row r="40" spans="1:2">
      <c r="A40" s="33" t="s">
        <v>3</v>
      </c>
      <c r="B40" s="34">
        <v>864</v>
      </c>
    </row>
    <row r="41" spans="1:2">
      <c r="A41" s="33" t="s">
        <v>12</v>
      </c>
      <c r="B41" s="34">
        <v>1101</v>
      </c>
    </row>
    <row r="42" spans="1:2">
      <c r="A42" s="32" t="s">
        <v>11</v>
      </c>
      <c r="B42" s="34">
        <v>277</v>
      </c>
    </row>
    <row r="43" spans="1:2">
      <c r="A43" s="33" t="s">
        <v>3</v>
      </c>
      <c r="B43" s="34">
        <v>122</v>
      </c>
    </row>
    <row r="44" spans="1:2">
      <c r="A44" s="33" t="s">
        <v>12</v>
      </c>
      <c r="B44" s="34">
        <v>155</v>
      </c>
    </row>
    <row r="45" spans="1:2">
      <c r="A45" s="31" t="s">
        <v>16</v>
      </c>
      <c r="B45" s="34">
        <v>8714</v>
      </c>
    </row>
    <row r="46" spans="1:2">
      <c r="A46" s="32" t="s">
        <v>14</v>
      </c>
      <c r="B46" s="34">
        <v>7659</v>
      </c>
    </row>
    <row r="47" spans="1:2">
      <c r="A47" s="33" t="s">
        <v>12</v>
      </c>
      <c r="B47" s="34">
        <v>7659</v>
      </c>
    </row>
    <row r="48" spans="1:2">
      <c r="A48" s="32" t="s">
        <v>15</v>
      </c>
      <c r="B48" s="34">
        <v>1055</v>
      </c>
    </row>
    <row r="49" spans="1:7">
      <c r="A49" s="33" t="s">
        <v>12</v>
      </c>
      <c r="B49" s="34">
        <v>1055</v>
      </c>
    </row>
    <row r="50" spans="1:7">
      <c r="A50" s="31" t="s">
        <v>9</v>
      </c>
      <c r="B50" s="34">
        <v>12598</v>
      </c>
    </row>
    <row r="51" spans="1:7">
      <c r="A51" s="32" t="s">
        <v>47</v>
      </c>
      <c r="B51" s="34">
        <v>11</v>
      </c>
    </row>
    <row r="52" spans="1:7">
      <c r="A52" s="33" t="s">
        <v>3</v>
      </c>
      <c r="B52" s="34">
        <v>6</v>
      </c>
    </row>
    <row r="53" spans="1:7">
      <c r="A53" s="33" t="s">
        <v>12</v>
      </c>
      <c r="B53" s="34">
        <v>5</v>
      </c>
    </row>
    <row r="54" spans="1:7">
      <c r="A54" s="32" t="s">
        <v>50</v>
      </c>
      <c r="B54" s="34">
        <v>3</v>
      </c>
    </row>
    <row r="55" spans="1:7">
      <c r="A55" s="33" t="s">
        <v>3</v>
      </c>
      <c r="B55" s="34">
        <v>3</v>
      </c>
    </row>
    <row r="56" spans="1:7">
      <c r="A56" s="32" t="s">
        <v>5</v>
      </c>
      <c r="B56" s="34">
        <v>10408</v>
      </c>
    </row>
    <row r="57" spans="1:7">
      <c r="A57" s="33" t="s">
        <v>3</v>
      </c>
      <c r="B57" s="34">
        <v>5070</v>
      </c>
    </row>
    <row r="58" spans="1:7">
      <c r="A58" s="33" t="s">
        <v>12</v>
      </c>
      <c r="B58" s="34">
        <v>5338</v>
      </c>
    </row>
    <row r="59" spans="1:7">
      <c r="A59" s="32" t="s">
        <v>6</v>
      </c>
      <c r="B59" s="34">
        <v>2176</v>
      </c>
    </row>
    <row r="60" spans="1:7">
      <c r="A60" s="33" t="s">
        <v>3</v>
      </c>
      <c r="B60" s="34">
        <v>989</v>
      </c>
    </row>
    <row r="61" spans="1:7">
      <c r="A61" s="33" t="s">
        <v>12</v>
      </c>
      <c r="B61" s="34">
        <v>1187</v>
      </c>
    </row>
    <row r="62" spans="1:7">
      <c r="A62" s="31" t="s">
        <v>18</v>
      </c>
      <c r="B62" s="34">
        <v>74097</v>
      </c>
    </row>
    <row r="63" spans="1:7" ht="13.5" thickBot="1"/>
    <row r="64" spans="1:7" ht="27" thickBot="1">
      <c r="A64" s="24" t="s">
        <v>7</v>
      </c>
      <c r="B64" s="25" t="s">
        <v>80</v>
      </c>
      <c r="C64" s="26" t="s">
        <v>81</v>
      </c>
      <c r="D64" s="27" t="s">
        <v>25</v>
      </c>
      <c r="E64" s="28" t="s">
        <v>58</v>
      </c>
      <c r="F64" s="28" t="s">
        <v>55</v>
      </c>
      <c r="G64" s="29" t="s">
        <v>25</v>
      </c>
    </row>
    <row r="65" spans="1:7">
      <c r="A65" s="18" t="s">
        <v>26</v>
      </c>
      <c r="B65" s="19">
        <v>0</v>
      </c>
      <c r="C65" s="12">
        <v>162</v>
      </c>
      <c r="D65" s="13">
        <f>(B65-C65)/ABS(C65)</f>
        <v>-1</v>
      </c>
      <c r="E65" s="12">
        <v>0</v>
      </c>
      <c r="F65" s="12">
        <v>666</v>
      </c>
      <c r="G65" s="13">
        <f>(E65-F65)/ABS(F65)</f>
        <v>-1</v>
      </c>
    </row>
    <row r="66" spans="1:7">
      <c r="A66" s="20" t="s">
        <v>27</v>
      </c>
      <c r="B66" s="19">
        <v>2598</v>
      </c>
      <c r="C66" s="12">
        <v>3001</v>
      </c>
      <c r="D66" s="13">
        <f>(B66-C66)/ABS(C66)</f>
        <v>-0.13428857047650783</v>
      </c>
      <c r="E66" s="12">
        <v>9163</v>
      </c>
      <c r="F66" s="12">
        <v>10565</v>
      </c>
      <c r="G66" s="13">
        <f>(E66-F66)/ABS(F66)</f>
        <v>-0.13270231897775675</v>
      </c>
    </row>
    <row r="67" spans="1:7">
      <c r="A67" s="20" t="s">
        <v>28</v>
      </c>
      <c r="B67" s="19">
        <v>0</v>
      </c>
      <c r="C67" s="12">
        <v>177</v>
      </c>
      <c r="D67" s="13">
        <f>(B67-C67)/ABS(C67)</f>
        <v>-1</v>
      </c>
      <c r="E67" s="12">
        <v>352</v>
      </c>
      <c r="F67" s="12">
        <v>789</v>
      </c>
      <c r="G67" s="13">
        <f>(E67-F67)/ABS(F67)</f>
        <v>-0.55386565272496835</v>
      </c>
    </row>
    <row r="68" spans="1:7">
      <c r="A68" s="20" t="s">
        <v>29</v>
      </c>
      <c r="B68" s="19">
        <v>16136</v>
      </c>
      <c r="C68" s="14">
        <v>17839</v>
      </c>
      <c r="D68" s="13">
        <f t="shared" ref="D68:D76" si="0">(B68-C68)/ABS(C68)</f>
        <v>-9.5464992432311227E-2</v>
      </c>
      <c r="E68" s="19">
        <v>37663</v>
      </c>
      <c r="F68" s="14">
        <v>48710</v>
      </c>
      <c r="G68" s="13">
        <f t="shared" ref="G68:G76" si="1">(E68-F68)/ABS(F68)</f>
        <v>-0.22679121330322316</v>
      </c>
    </row>
    <row r="69" spans="1:7">
      <c r="A69" s="20" t="s">
        <v>30</v>
      </c>
      <c r="B69" s="19">
        <v>8714</v>
      </c>
      <c r="C69" s="14">
        <v>10494</v>
      </c>
      <c r="D69" s="13">
        <f t="shared" si="0"/>
        <v>-0.16962073565847149</v>
      </c>
      <c r="E69" s="19">
        <v>27705</v>
      </c>
      <c r="F69" s="14">
        <v>31269</v>
      </c>
      <c r="G69" s="13">
        <f t="shared" si="1"/>
        <v>-0.11397870094982251</v>
      </c>
    </row>
    <row r="70" spans="1:7">
      <c r="A70" s="20" t="s">
        <v>31</v>
      </c>
      <c r="B70" s="19">
        <v>13997</v>
      </c>
      <c r="C70" s="14">
        <v>19674</v>
      </c>
      <c r="D70" s="13">
        <f t="shared" si="0"/>
        <v>-0.28855342075836127</v>
      </c>
      <c r="E70" s="19">
        <v>55218</v>
      </c>
      <c r="F70" s="14">
        <v>59666</v>
      </c>
      <c r="G70" s="13">
        <f t="shared" si="1"/>
        <v>-7.4548318975631009E-2</v>
      </c>
    </row>
    <row r="71" spans="1:7">
      <c r="A71" s="20" t="s">
        <v>32</v>
      </c>
      <c r="B71" s="19">
        <v>12598</v>
      </c>
      <c r="C71" s="14">
        <v>14594</v>
      </c>
      <c r="D71" s="13">
        <f t="shared" si="0"/>
        <v>-0.13676853501438949</v>
      </c>
      <c r="E71" s="19">
        <v>44164</v>
      </c>
      <c r="F71" s="14">
        <v>49816</v>
      </c>
      <c r="G71" s="13">
        <f t="shared" si="1"/>
        <v>-0.11345752368716878</v>
      </c>
    </row>
    <row r="72" spans="1:7">
      <c r="A72" s="20" t="s">
        <v>33</v>
      </c>
      <c r="B72" s="19">
        <v>17799</v>
      </c>
      <c r="C72" s="14">
        <v>3053</v>
      </c>
      <c r="D72" s="13">
        <f t="shared" si="0"/>
        <v>4.8300032754667539</v>
      </c>
      <c r="E72" s="19">
        <v>67522</v>
      </c>
      <c r="F72" s="14">
        <v>10285</v>
      </c>
      <c r="G72" s="13">
        <f t="shared" si="1"/>
        <v>5.5650947982498788</v>
      </c>
    </row>
    <row r="73" spans="1:7">
      <c r="A73" s="20" t="s">
        <v>34</v>
      </c>
      <c r="B73" s="19">
        <v>2255</v>
      </c>
      <c r="C73" s="14">
        <v>1737</v>
      </c>
      <c r="D73" s="13">
        <f t="shared" si="0"/>
        <v>0.29821531375935523</v>
      </c>
      <c r="E73" s="19">
        <v>12934</v>
      </c>
      <c r="F73" s="14">
        <v>12179</v>
      </c>
      <c r="G73" s="13">
        <f t="shared" si="1"/>
        <v>6.1991953362345018E-2</v>
      </c>
    </row>
    <row r="74" spans="1:7">
      <c r="A74" s="20" t="s">
        <v>35</v>
      </c>
      <c r="B74" s="19">
        <v>0</v>
      </c>
      <c r="C74" s="14">
        <v>20679</v>
      </c>
      <c r="D74" s="13">
        <f t="shared" si="0"/>
        <v>-1</v>
      </c>
      <c r="E74" s="19">
        <v>3265</v>
      </c>
      <c r="F74" s="14">
        <v>68538</v>
      </c>
      <c r="G74" s="13">
        <f t="shared" si="1"/>
        <v>-0.95236219323586913</v>
      </c>
    </row>
    <row r="75" spans="1:7">
      <c r="A75" s="20" t="s">
        <v>82</v>
      </c>
      <c r="B75" s="19">
        <v>0</v>
      </c>
      <c r="C75" s="14">
        <v>226</v>
      </c>
      <c r="D75" s="13">
        <f t="shared" si="0"/>
        <v>-1</v>
      </c>
      <c r="E75" s="19">
        <v>0</v>
      </c>
      <c r="F75" s="12">
        <v>226</v>
      </c>
      <c r="G75" s="13">
        <f t="shared" si="1"/>
        <v>-1</v>
      </c>
    </row>
    <row r="76" spans="1:7">
      <c r="A76" s="20" t="s">
        <v>36</v>
      </c>
      <c r="B76" s="17">
        <f>SUM(B65:B75)</f>
        <v>74097</v>
      </c>
      <c r="C76" s="15">
        <f>SUM(C65:C75)</f>
        <v>91636</v>
      </c>
      <c r="D76" s="16">
        <f t="shared" si="0"/>
        <v>-0.19139857697848006</v>
      </c>
      <c r="E76" s="17">
        <f>SUM(E65:E75)</f>
        <v>257986</v>
      </c>
      <c r="F76" s="17">
        <f>SUM(F65:F75)</f>
        <v>292709</v>
      </c>
      <c r="G76" s="13">
        <f t="shared" si="1"/>
        <v>-0.11862634903607337</v>
      </c>
    </row>
  </sheetData>
  <conditionalFormatting sqref="D65:D76">
    <cfRule type="cellIs" dxfId="13" priority="3" stopIfTrue="1" operator="lessThan">
      <formula>0</formula>
    </cfRule>
  </conditionalFormatting>
  <conditionalFormatting sqref="G65:G76">
    <cfRule type="cellIs" dxfId="12" priority="1" stopIfTrue="1" operator="lessThan">
      <formula>0</formula>
    </cfRule>
    <cfRule type="cellIs" dxfId="11" priority="2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66"/>
  </sheetPr>
  <dimension ref="A1:K68"/>
  <sheetViews>
    <sheetView workbookViewId="0">
      <selection activeCell="K16" sqref="K16"/>
    </sheetView>
  </sheetViews>
  <sheetFormatPr defaultRowHeight="12.75"/>
  <cols>
    <col min="1" max="1" width="13.7109375" bestFit="1" customWidth="1"/>
    <col min="2" max="2" width="12.42578125" customWidth="1"/>
    <col min="3" max="3" width="11.7109375" customWidth="1"/>
    <col min="5" max="5" width="12.140625" customWidth="1"/>
    <col min="6" max="6" width="9.140625" customWidth="1"/>
    <col min="9" max="9" width="9.85546875" customWidth="1"/>
  </cols>
  <sheetData>
    <row r="1" spans="1:11">
      <c r="A1" s="21" t="s">
        <v>45</v>
      </c>
      <c r="B1" s="21"/>
      <c r="C1" s="21"/>
    </row>
    <row r="2" spans="1:11">
      <c r="A2" s="23" t="s">
        <v>83</v>
      </c>
      <c r="B2" s="22"/>
      <c r="C2" s="22"/>
    </row>
    <row r="3" spans="1:11" ht="13.5" thickBot="1">
      <c r="A3" s="23"/>
      <c r="B3" s="22"/>
      <c r="C3" s="22"/>
    </row>
    <row r="4" spans="1:11" ht="27" thickBot="1">
      <c r="A4" s="30" t="s">
        <v>76</v>
      </c>
      <c r="B4" t="s">
        <v>17</v>
      </c>
      <c r="E4" s="24" t="s">
        <v>7</v>
      </c>
      <c r="F4" s="25" t="s">
        <v>83</v>
      </c>
      <c r="G4" s="26" t="s">
        <v>84</v>
      </c>
      <c r="H4" s="27" t="s">
        <v>25</v>
      </c>
      <c r="I4" s="28" t="s">
        <v>58</v>
      </c>
      <c r="J4" s="28" t="s">
        <v>55</v>
      </c>
      <c r="K4" s="29" t="s">
        <v>25</v>
      </c>
    </row>
    <row r="5" spans="1:11">
      <c r="A5" s="31" t="s">
        <v>67</v>
      </c>
      <c r="B5" s="34">
        <v>3327</v>
      </c>
      <c r="E5" s="18" t="s">
        <v>26</v>
      </c>
      <c r="F5" s="19">
        <v>0</v>
      </c>
      <c r="G5" s="12">
        <v>405</v>
      </c>
      <c r="H5" s="13">
        <f>(F5-G5)/ABS(G5)</f>
        <v>-1</v>
      </c>
      <c r="I5" s="12">
        <v>0</v>
      </c>
      <c r="J5" s="12">
        <v>1071</v>
      </c>
      <c r="K5" s="13">
        <f>(I5-J5)/ABS(J5)</f>
        <v>-1</v>
      </c>
    </row>
    <row r="6" spans="1:11">
      <c r="A6" s="32" t="s">
        <v>5</v>
      </c>
      <c r="B6" s="34">
        <v>2727</v>
      </c>
      <c r="E6" s="20" t="s">
        <v>27</v>
      </c>
      <c r="F6" s="19">
        <v>3327</v>
      </c>
      <c r="G6" s="12">
        <v>2777</v>
      </c>
      <c r="H6" s="13">
        <f>(F6-G6)/ABS(G6)</f>
        <v>0.19805545552754772</v>
      </c>
      <c r="I6" s="12">
        <v>12490</v>
      </c>
      <c r="J6" s="12">
        <v>13342</v>
      </c>
      <c r="K6" s="13">
        <f>(I6-J6)/ABS(J6)</f>
        <v>-6.3858491980212859E-2</v>
      </c>
    </row>
    <row r="7" spans="1:11">
      <c r="A7" s="33" t="s">
        <v>3</v>
      </c>
      <c r="B7" s="34">
        <v>1372</v>
      </c>
      <c r="E7" s="20" t="s">
        <v>28</v>
      </c>
      <c r="F7" s="19">
        <v>0</v>
      </c>
      <c r="G7" s="12">
        <v>0</v>
      </c>
      <c r="H7" s="36">
        <v>0</v>
      </c>
      <c r="I7" s="12">
        <v>352</v>
      </c>
      <c r="J7" s="12">
        <v>789</v>
      </c>
      <c r="K7" s="13">
        <f>(I7-J7)/ABS(J7)</f>
        <v>-0.55386565272496835</v>
      </c>
    </row>
    <row r="8" spans="1:11">
      <c r="A8" s="33" t="s">
        <v>12</v>
      </c>
      <c r="B8" s="34">
        <v>1355</v>
      </c>
      <c r="E8" s="20" t="s">
        <v>29</v>
      </c>
      <c r="F8" s="19">
        <v>15765</v>
      </c>
      <c r="G8" s="14">
        <v>18812</v>
      </c>
      <c r="H8" s="13">
        <f t="shared" ref="H8:H16" si="0">(F8-G8)/ABS(G8)</f>
        <v>-0.16197108228790133</v>
      </c>
      <c r="I8" s="19">
        <v>53428</v>
      </c>
      <c r="J8" s="14">
        <v>65522</v>
      </c>
      <c r="K8" s="13">
        <f t="shared" ref="K8:K16" si="1">(I8-J8)/ABS(J8)</f>
        <v>-0.18457922529837306</v>
      </c>
    </row>
    <row r="9" spans="1:11">
      <c r="A9" s="32" t="s">
        <v>6</v>
      </c>
      <c r="B9" s="34">
        <v>600</v>
      </c>
      <c r="E9" s="20" t="s">
        <v>30</v>
      </c>
      <c r="F9" s="19">
        <v>9734</v>
      </c>
      <c r="G9" s="14">
        <v>10337</v>
      </c>
      <c r="H9" s="13">
        <f t="shared" si="0"/>
        <v>-5.8334139498887494E-2</v>
      </c>
      <c r="I9" s="19">
        <v>37439</v>
      </c>
      <c r="J9" s="14">
        <v>41606</v>
      </c>
      <c r="K9" s="13">
        <f t="shared" si="1"/>
        <v>-0.10015382396769697</v>
      </c>
    </row>
    <row r="10" spans="1:11">
      <c r="A10" s="33" t="s">
        <v>3</v>
      </c>
      <c r="B10" s="34">
        <v>307</v>
      </c>
      <c r="E10" s="20" t="s">
        <v>31</v>
      </c>
      <c r="F10" s="19">
        <v>19265</v>
      </c>
      <c r="G10" s="14">
        <v>23393</v>
      </c>
      <c r="H10" s="13">
        <f t="shared" si="0"/>
        <v>-0.17646304450049161</v>
      </c>
      <c r="I10" s="19">
        <v>74483</v>
      </c>
      <c r="J10" s="14">
        <v>83059</v>
      </c>
      <c r="K10" s="13">
        <f t="shared" si="1"/>
        <v>-0.10325190527215594</v>
      </c>
    </row>
    <row r="11" spans="1:11">
      <c r="A11" s="33" t="s">
        <v>12</v>
      </c>
      <c r="B11" s="34">
        <v>293</v>
      </c>
      <c r="E11" s="20" t="s">
        <v>32</v>
      </c>
      <c r="F11" s="19">
        <v>15889</v>
      </c>
      <c r="G11" s="14">
        <v>17866</v>
      </c>
      <c r="H11" s="13">
        <f t="shared" si="0"/>
        <v>-0.11065711407142058</v>
      </c>
      <c r="I11" s="19">
        <v>60053</v>
      </c>
      <c r="J11" s="14">
        <v>67682</v>
      </c>
      <c r="K11" s="13">
        <f t="shared" si="1"/>
        <v>-0.11271830028663456</v>
      </c>
    </row>
    <row r="12" spans="1:11">
      <c r="A12" s="31" t="s">
        <v>13</v>
      </c>
      <c r="B12" s="34">
        <v>15765</v>
      </c>
      <c r="E12" s="20" t="s">
        <v>33</v>
      </c>
      <c r="F12" s="19">
        <v>25028</v>
      </c>
      <c r="G12" s="14">
        <v>3385</v>
      </c>
      <c r="H12" s="13">
        <f t="shared" si="0"/>
        <v>6.3937961595273265</v>
      </c>
      <c r="I12" s="19">
        <v>92550</v>
      </c>
      <c r="J12" s="14">
        <v>13670</v>
      </c>
      <c r="K12" s="13">
        <f t="shared" si="1"/>
        <v>5.7702999268471107</v>
      </c>
    </row>
    <row r="13" spans="1:11">
      <c r="A13" s="32" t="s">
        <v>14</v>
      </c>
      <c r="B13" s="34">
        <v>12005</v>
      </c>
      <c r="E13" s="20" t="s">
        <v>34</v>
      </c>
      <c r="F13" s="19">
        <v>2222</v>
      </c>
      <c r="G13" s="14">
        <v>2092</v>
      </c>
      <c r="H13" s="13">
        <f t="shared" si="0"/>
        <v>6.2141491395793502E-2</v>
      </c>
      <c r="I13" s="19">
        <v>15156</v>
      </c>
      <c r="J13" s="14">
        <v>14271</v>
      </c>
      <c r="K13" s="13">
        <f t="shared" si="1"/>
        <v>6.2013874290519237E-2</v>
      </c>
    </row>
    <row r="14" spans="1:11">
      <c r="A14" s="33" t="s">
        <v>12</v>
      </c>
      <c r="B14" s="34">
        <v>12005</v>
      </c>
      <c r="E14" s="20" t="s">
        <v>35</v>
      </c>
      <c r="F14" s="19">
        <v>0</v>
      </c>
      <c r="G14" s="14">
        <v>23687</v>
      </c>
      <c r="H14" s="13">
        <f t="shared" si="0"/>
        <v>-1</v>
      </c>
      <c r="I14" s="19">
        <v>3265</v>
      </c>
      <c r="J14" s="14">
        <v>92225</v>
      </c>
      <c r="K14" s="13">
        <f t="shared" si="1"/>
        <v>-0.96459745188397938</v>
      </c>
    </row>
    <row r="15" spans="1:11">
      <c r="A15" s="32" t="s">
        <v>15</v>
      </c>
      <c r="B15" s="34">
        <v>3760</v>
      </c>
      <c r="E15" s="20" t="s">
        <v>82</v>
      </c>
      <c r="F15" s="19">
        <v>0</v>
      </c>
      <c r="G15" s="14">
        <v>0</v>
      </c>
      <c r="H15" s="36">
        <v>0</v>
      </c>
      <c r="I15" s="19">
        <v>0</v>
      </c>
      <c r="J15" s="12">
        <v>226</v>
      </c>
      <c r="K15" s="13">
        <f t="shared" si="1"/>
        <v>-1</v>
      </c>
    </row>
    <row r="16" spans="1:11">
      <c r="A16" s="33" t="s">
        <v>12</v>
      </c>
      <c r="B16" s="34">
        <v>3760</v>
      </c>
      <c r="E16" s="20" t="s">
        <v>36</v>
      </c>
      <c r="F16" s="17">
        <f>SUM(F5:F15)</f>
        <v>91230</v>
      </c>
      <c r="G16" s="15">
        <f>SUM(G5:G15)</f>
        <v>102754</v>
      </c>
      <c r="H16" s="16">
        <f t="shared" si="0"/>
        <v>-0.11215135177219378</v>
      </c>
      <c r="I16" s="17">
        <f>SUM(I5:I15)</f>
        <v>349216</v>
      </c>
      <c r="J16" s="17">
        <f>SUM(J5:J15)</f>
        <v>393463</v>
      </c>
      <c r="K16" s="13">
        <f t="shared" si="1"/>
        <v>-0.11245530075254852</v>
      </c>
    </row>
    <row r="17" spans="1:2">
      <c r="A17" s="31" t="s">
        <v>4</v>
      </c>
      <c r="B17" s="34">
        <v>19265</v>
      </c>
    </row>
    <row r="18" spans="1:2">
      <c r="A18" s="32" t="s">
        <v>47</v>
      </c>
      <c r="B18" s="34">
        <v>29</v>
      </c>
    </row>
    <row r="19" spans="1:2">
      <c r="A19" s="33" t="s">
        <v>3</v>
      </c>
      <c r="B19" s="34">
        <v>15</v>
      </c>
    </row>
    <row r="20" spans="1:2">
      <c r="A20" s="33" t="s">
        <v>12</v>
      </c>
      <c r="B20" s="34">
        <v>14</v>
      </c>
    </row>
    <row r="21" spans="1:2">
      <c r="A21" s="32" t="s">
        <v>5</v>
      </c>
      <c r="B21" s="34">
        <v>16360</v>
      </c>
    </row>
    <row r="22" spans="1:2">
      <c r="A22" s="33" t="s">
        <v>3</v>
      </c>
      <c r="B22" s="34">
        <v>7842</v>
      </c>
    </row>
    <row r="23" spans="1:2">
      <c r="A23" s="33" t="s">
        <v>12</v>
      </c>
      <c r="B23" s="34">
        <v>8518</v>
      </c>
    </row>
    <row r="24" spans="1:2">
      <c r="A24" s="32" t="s">
        <v>6</v>
      </c>
      <c r="B24" s="34">
        <v>2876</v>
      </c>
    </row>
    <row r="25" spans="1:2">
      <c r="A25" s="33" t="s">
        <v>3</v>
      </c>
      <c r="B25" s="34">
        <v>1393</v>
      </c>
    </row>
    <row r="26" spans="1:2">
      <c r="A26" s="33" t="s">
        <v>12</v>
      </c>
      <c r="B26" s="34">
        <v>1483</v>
      </c>
    </row>
    <row r="27" spans="1:2">
      <c r="A27" s="31" t="s">
        <v>59</v>
      </c>
      <c r="B27" s="34">
        <v>25028</v>
      </c>
    </row>
    <row r="28" spans="1:2">
      <c r="A28" s="32" t="s">
        <v>46</v>
      </c>
      <c r="B28" s="34">
        <v>28</v>
      </c>
    </row>
    <row r="29" spans="1:2">
      <c r="A29" s="33" t="s">
        <v>3</v>
      </c>
      <c r="B29" s="34">
        <v>13</v>
      </c>
    </row>
    <row r="30" spans="1:2">
      <c r="A30" s="33" t="s">
        <v>12</v>
      </c>
      <c r="B30" s="34">
        <v>15</v>
      </c>
    </row>
    <row r="31" spans="1:2">
      <c r="A31" s="32" t="s">
        <v>8</v>
      </c>
      <c r="B31" s="34">
        <v>20561</v>
      </c>
    </row>
    <row r="32" spans="1:2">
      <c r="A32" s="33" t="s">
        <v>3</v>
      </c>
      <c r="B32" s="34">
        <v>10342</v>
      </c>
    </row>
    <row r="33" spans="1:2">
      <c r="A33" s="33" t="s">
        <v>12</v>
      </c>
      <c r="B33" s="34">
        <v>10219</v>
      </c>
    </row>
    <row r="34" spans="1:2">
      <c r="A34" s="32" t="s">
        <v>11</v>
      </c>
      <c r="B34" s="34">
        <v>4439</v>
      </c>
    </row>
    <row r="35" spans="1:2">
      <c r="A35" s="33" t="s">
        <v>3</v>
      </c>
      <c r="B35" s="34">
        <v>2247</v>
      </c>
    </row>
    <row r="36" spans="1:2">
      <c r="A36" s="33" t="s">
        <v>12</v>
      </c>
      <c r="B36" s="34">
        <v>2192</v>
      </c>
    </row>
    <row r="37" spans="1:2">
      <c r="A37" s="31" t="s">
        <v>7</v>
      </c>
      <c r="B37" s="34">
        <v>2222</v>
      </c>
    </row>
    <row r="38" spans="1:2">
      <c r="A38" s="32" t="s">
        <v>46</v>
      </c>
      <c r="B38" s="34">
        <v>3</v>
      </c>
    </row>
    <row r="39" spans="1:2">
      <c r="A39" s="33" t="s">
        <v>3</v>
      </c>
      <c r="B39" s="34">
        <v>2</v>
      </c>
    </row>
    <row r="40" spans="1:2">
      <c r="A40" s="33" t="s">
        <v>12</v>
      </c>
      <c r="B40" s="34">
        <v>1</v>
      </c>
    </row>
    <row r="41" spans="1:2">
      <c r="A41" s="32" t="s">
        <v>8</v>
      </c>
      <c r="B41" s="34">
        <v>1838</v>
      </c>
    </row>
    <row r="42" spans="1:2">
      <c r="A42" s="33" t="s">
        <v>3</v>
      </c>
      <c r="B42" s="34">
        <v>883</v>
      </c>
    </row>
    <row r="43" spans="1:2">
      <c r="A43" s="33" t="s">
        <v>12</v>
      </c>
      <c r="B43" s="34">
        <v>955</v>
      </c>
    </row>
    <row r="44" spans="1:2">
      <c r="A44" s="32" t="s">
        <v>11</v>
      </c>
      <c r="B44" s="34">
        <v>381</v>
      </c>
    </row>
    <row r="45" spans="1:2">
      <c r="A45" s="33" t="s">
        <v>3</v>
      </c>
      <c r="B45" s="34">
        <v>173</v>
      </c>
    </row>
    <row r="46" spans="1:2">
      <c r="A46" s="33" t="s">
        <v>12</v>
      </c>
      <c r="B46" s="34">
        <v>208</v>
      </c>
    </row>
    <row r="47" spans="1:2">
      <c r="A47" s="31" t="s">
        <v>16</v>
      </c>
      <c r="B47" s="34">
        <v>9734</v>
      </c>
    </row>
    <row r="48" spans="1:2">
      <c r="A48" s="32" t="s">
        <v>14</v>
      </c>
      <c r="B48" s="34">
        <v>8370</v>
      </c>
    </row>
    <row r="49" spans="1:2">
      <c r="A49" s="33" t="s">
        <v>12</v>
      </c>
      <c r="B49" s="34">
        <v>8370</v>
      </c>
    </row>
    <row r="50" spans="1:2">
      <c r="A50" s="32" t="s">
        <v>15</v>
      </c>
      <c r="B50" s="34">
        <v>1364</v>
      </c>
    </row>
    <row r="51" spans="1:2">
      <c r="A51" s="33" t="s">
        <v>12</v>
      </c>
      <c r="B51" s="34">
        <v>1364</v>
      </c>
    </row>
    <row r="52" spans="1:2">
      <c r="A52" s="31" t="s">
        <v>9</v>
      </c>
      <c r="B52" s="34">
        <v>15889</v>
      </c>
    </row>
    <row r="53" spans="1:2">
      <c r="A53" s="32" t="s">
        <v>47</v>
      </c>
      <c r="B53" s="34">
        <v>14</v>
      </c>
    </row>
    <row r="54" spans="1:2">
      <c r="A54" s="33" t="s">
        <v>3</v>
      </c>
      <c r="B54" s="34">
        <v>6</v>
      </c>
    </row>
    <row r="55" spans="1:2">
      <c r="A55" s="33" t="s">
        <v>12</v>
      </c>
      <c r="B55" s="34">
        <v>8</v>
      </c>
    </row>
    <row r="56" spans="1:2">
      <c r="A56" s="32" t="s">
        <v>8</v>
      </c>
      <c r="B56" s="34">
        <v>279</v>
      </c>
    </row>
    <row r="57" spans="1:2">
      <c r="A57" s="33" t="s">
        <v>12</v>
      </c>
      <c r="B57" s="34">
        <v>279</v>
      </c>
    </row>
    <row r="58" spans="1:2">
      <c r="A58" s="32" t="s">
        <v>11</v>
      </c>
      <c r="B58" s="34">
        <v>31</v>
      </c>
    </row>
    <row r="59" spans="1:2">
      <c r="A59" s="33" t="s">
        <v>12</v>
      </c>
      <c r="B59" s="34">
        <v>31</v>
      </c>
    </row>
    <row r="60" spans="1:2">
      <c r="A60" s="32" t="s">
        <v>50</v>
      </c>
      <c r="B60" s="34">
        <v>2</v>
      </c>
    </row>
    <row r="61" spans="1:2">
      <c r="A61" s="33" t="s">
        <v>12</v>
      </c>
      <c r="B61" s="34">
        <v>2</v>
      </c>
    </row>
    <row r="62" spans="1:2">
      <c r="A62" s="32" t="s">
        <v>5</v>
      </c>
      <c r="B62" s="34">
        <v>12649</v>
      </c>
    </row>
    <row r="63" spans="1:2">
      <c r="A63" s="33" t="s">
        <v>3</v>
      </c>
      <c r="B63" s="34">
        <v>5904</v>
      </c>
    </row>
    <row r="64" spans="1:2">
      <c r="A64" s="33" t="s">
        <v>12</v>
      </c>
      <c r="B64" s="34">
        <v>6745</v>
      </c>
    </row>
    <row r="65" spans="1:2">
      <c r="A65" s="32" t="s">
        <v>6</v>
      </c>
      <c r="B65" s="34">
        <v>2914</v>
      </c>
    </row>
    <row r="66" spans="1:2">
      <c r="A66" s="33" t="s">
        <v>3</v>
      </c>
      <c r="B66" s="34">
        <v>1409</v>
      </c>
    </row>
    <row r="67" spans="1:2">
      <c r="A67" s="33" t="s">
        <v>12</v>
      </c>
      <c r="B67" s="34">
        <v>1505</v>
      </c>
    </row>
    <row r="68" spans="1:2">
      <c r="A68" s="31" t="s">
        <v>18</v>
      </c>
      <c r="B68" s="34">
        <v>91230</v>
      </c>
    </row>
  </sheetData>
  <conditionalFormatting sqref="H5:H16">
    <cfRule type="cellIs" dxfId="10" priority="3" stopIfTrue="1" operator="lessThan">
      <formula>0</formula>
    </cfRule>
  </conditionalFormatting>
  <conditionalFormatting sqref="K5:K16">
    <cfRule type="cellIs" dxfId="9" priority="1" stopIfTrue="1" operator="lessThan">
      <formula>0</formula>
    </cfRule>
    <cfRule type="cellIs" dxfId="8" priority="2" stopIfTrue="1" operator="lessThan">
      <formula>0</formula>
    </cfRule>
  </conditionalFormatting>
  <pageMargins left="0" right="0" top="0.74803149606299213" bottom="0.74803149606299213" header="0.31496062992125984" footer="0.31496062992125984"/>
  <pageSetup paperSize="9" orientation="landscape" horizontalDpi="0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3:G79"/>
  <sheetViews>
    <sheetView topLeftCell="A43" workbookViewId="0">
      <selection activeCell="A67" sqref="A67:G79"/>
    </sheetView>
  </sheetViews>
  <sheetFormatPr defaultRowHeight="12.75"/>
  <cols>
    <col min="1" max="1" width="13.7109375" bestFit="1" customWidth="1"/>
    <col min="2" max="2" width="17.5703125" bestFit="1" customWidth="1"/>
    <col min="3" max="3" width="12.7109375" customWidth="1"/>
    <col min="5" max="5" width="13" customWidth="1"/>
    <col min="6" max="6" width="11.42578125" customWidth="1"/>
  </cols>
  <sheetData>
    <row r="3" spans="1:2">
      <c r="A3" s="30" t="s">
        <v>76</v>
      </c>
      <c r="B3" t="s">
        <v>17</v>
      </c>
    </row>
    <row r="4" spans="1:2">
      <c r="A4" s="31" t="s">
        <v>67</v>
      </c>
      <c r="B4" s="34">
        <v>2706</v>
      </c>
    </row>
    <row r="5" spans="1:2">
      <c r="A5" s="32" t="s">
        <v>5</v>
      </c>
      <c r="B5" s="34">
        <v>2459</v>
      </c>
    </row>
    <row r="6" spans="1:2">
      <c r="A6" s="33" t="s">
        <v>3</v>
      </c>
      <c r="B6" s="34">
        <v>1219</v>
      </c>
    </row>
    <row r="7" spans="1:2">
      <c r="A7" s="33" t="s">
        <v>12</v>
      </c>
      <c r="B7" s="34">
        <v>1240</v>
      </c>
    </row>
    <row r="8" spans="1:2">
      <c r="A8" s="32" t="s">
        <v>6</v>
      </c>
      <c r="B8" s="34">
        <v>247</v>
      </c>
    </row>
    <row r="9" spans="1:2">
      <c r="A9" s="33" t="s">
        <v>3</v>
      </c>
      <c r="B9" s="34">
        <v>124</v>
      </c>
    </row>
    <row r="10" spans="1:2">
      <c r="A10" s="33" t="s">
        <v>12</v>
      </c>
      <c r="B10" s="34">
        <v>123</v>
      </c>
    </row>
    <row r="11" spans="1:2">
      <c r="A11" s="31" t="s">
        <v>13</v>
      </c>
      <c r="B11" s="34">
        <v>8181</v>
      </c>
    </row>
    <row r="12" spans="1:2">
      <c r="A12" s="32" t="s">
        <v>14</v>
      </c>
      <c r="B12" s="34">
        <v>7577</v>
      </c>
    </row>
    <row r="13" spans="1:2">
      <c r="A13" s="33" t="s">
        <v>12</v>
      </c>
      <c r="B13" s="34">
        <v>7577</v>
      </c>
    </row>
    <row r="14" spans="1:2">
      <c r="A14" s="32" t="s">
        <v>15</v>
      </c>
      <c r="B14" s="34">
        <v>604</v>
      </c>
    </row>
    <row r="15" spans="1:2">
      <c r="A15" s="33" t="s">
        <v>12</v>
      </c>
      <c r="B15" s="34">
        <v>604</v>
      </c>
    </row>
    <row r="16" spans="1:2">
      <c r="A16" s="31" t="s">
        <v>4</v>
      </c>
      <c r="B16" s="34">
        <v>10803</v>
      </c>
    </row>
    <row r="17" spans="1:2">
      <c r="A17" s="32" t="s">
        <v>47</v>
      </c>
      <c r="B17" s="34">
        <v>33</v>
      </c>
    </row>
    <row r="18" spans="1:2">
      <c r="A18" s="33" t="s">
        <v>3</v>
      </c>
      <c r="B18" s="34">
        <v>18</v>
      </c>
    </row>
    <row r="19" spans="1:2">
      <c r="A19" s="33" t="s">
        <v>12</v>
      </c>
      <c r="B19" s="34">
        <v>15</v>
      </c>
    </row>
    <row r="20" spans="1:2">
      <c r="A20" s="32" t="s">
        <v>5</v>
      </c>
      <c r="B20" s="34">
        <v>10216</v>
      </c>
    </row>
    <row r="21" spans="1:2">
      <c r="A21" s="33" t="s">
        <v>3</v>
      </c>
      <c r="B21" s="34">
        <v>5088</v>
      </c>
    </row>
    <row r="22" spans="1:2">
      <c r="A22" s="33" t="s">
        <v>12</v>
      </c>
      <c r="B22" s="34">
        <v>5128</v>
      </c>
    </row>
    <row r="23" spans="1:2">
      <c r="A23" s="32" t="s">
        <v>6</v>
      </c>
      <c r="B23" s="34">
        <v>554</v>
      </c>
    </row>
    <row r="24" spans="1:2">
      <c r="A24" s="33" t="s">
        <v>3</v>
      </c>
      <c r="B24" s="34">
        <v>296</v>
      </c>
    </row>
    <row r="25" spans="1:2">
      <c r="A25" s="33" t="s">
        <v>12</v>
      </c>
      <c r="B25" s="34">
        <v>258</v>
      </c>
    </row>
    <row r="26" spans="1:2">
      <c r="A26" s="31" t="s">
        <v>59</v>
      </c>
      <c r="B26" s="34">
        <v>17482</v>
      </c>
    </row>
    <row r="27" spans="1:2">
      <c r="A27" s="32" t="s">
        <v>46</v>
      </c>
      <c r="B27" s="34">
        <v>68</v>
      </c>
    </row>
    <row r="28" spans="1:2">
      <c r="A28" s="33" t="s">
        <v>3</v>
      </c>
      <c r="B28" s="34">
        <v>32</v>
      </c>
    </row>
    <row r="29" spans="1:2">
      <c r="A29" s="33" t="s">
        <v>12</v>
      </c>
      <c r="B29" s="34">
        <v>36</v>
      </c>
    </row>
    <row r="30" spans="1:2">
      <c r="A30" s="32" t="s">
        <v>8</v>
      </c>
      <c r="B30" s="34">
        <v>16709</v>
      </c>
    </row>
    <row r="31" spans="1:2">
      <c r="A31" s="33" t="s">
        <v>3</v>
      </c>
      <c r="B31" s="34">
        <v>8433</v>
      </c>
    </row>
    <row r="32" spans="1:2">
      <c r="A32" s="33" t="s">
        <v>12</v>
      </c>
      <c r="B32" s="34">
        <v>8276</v>
      </c>
    </row>
    <row r="33" spans="1:2">
      <c r="A33" s="32" t="s">
        <v>11</v>
      </c>
      <c r="B33" s="34">
        <v>705</v>
      </c>
    </row>
    <row r="34" spans="1:2">
      <c r="A34" s="33" t="s">
        <v>3</v>
      </c>
      <c r="B34" s="34">
        <v>295</v>
      </c>
    </row>
    <row r="35" spans="1:2">
      <c r="A35" s="33" t="s">
        <v>12</v>
      </c>
      <c r="B35" s="34">
        <v>410</v>
      </c>
    </row>
    <row r="36" spans="1:2">
      <c r="A36" s="31" t="s">
        <v>7</v>
      </c>
      <c r="B36" s="34">
        <v>1813</v>
      </c>
    </row>
    <row r="37" spans="1:2">
      <c r="A37" s="32" t="s">
        <v>46</v>
      </c>
      <c r="B37" s="34">
        <v>19</v>
      </c>
    </row>
    <row r="38" spans="1:2">
      <c r="A38" s="33" t="s">
        <v>3</v>
      </c>
      <c r="B38" s="34">
        <v>10</v>
      </c>
    </row>
    <row r="39" spans="1:2">
      <c r="A39" s="33" t="s">
        <v>12</v>
      </c>
      <c r="B39" s="34">
        <v>9</v>
      </c>
    </row>
    <row r="40" spans="1:2">
      <c r="A40" s="32" t="s">
        <v>8</v>
      </c>
      <c r="B40" s="34">
        <v>1744</v>
      </c>
    </row>
    <row r="41" spans="1:2">
      <c r="A41" s="33" t="s">
        <v>3</v>
      </c>
      <c r="B41" s="34">
        <v>628</v>
      </c>
    </row>
    <row r="42" spans="1:2">
      <c r="A42" s="33" t="s">
        <v>12</v>
      </c>
      <c r="B42" s="34">
        <v>1116</v>
      </c>
    </row>
    <row r="43" spans="1:2">
      <c r="A43" s="32" t="s">
        <v>11</v>
      </c>
      <c r="B43" s="34">
        <v>50</v>
      </c>
    </row>
    <row r="44" spans="1:2">
      <c r="A44" s="33" t="s">
        <v>3</v>
      </c>
      <c r="B44" s="34">
        <v>9</v>
      </c>
    </row>
    <row r="45" spans="1:2">
      <c r="A45" s="33" t="s">
        <v>12</v>
      </c>
      <c r="B45" s="34">
        <v>41</v>
      </c>
    </row>
    <row r="46" spans="1:2">
      <c r="A46" s="31" t="s">
        <v>16</v>
      </c>
      <c r="B46" s="34">
        <v>6028</v>
      </c>
    </row>
    <row r="47" spans="1:2">
      <c r="A47" s="32" t="s">
        <v>14</v>
      </c>
      <c r="B47" s="34">
        <v>5825</v>
      </c>
    </row>
    <row r="48" spans="1:2">
      <c r="A48" s="33" t="s">
        <v>12</v>
      </c>
      <c r="B48" s="34">
        <v>5825</v>
      </c>
    </row>
    <row r="49" spans="1:2">
      <c r="A49" s="32" t="s">
        <v>15</v>
      </c>
      <c r="B49" s="34">
        <v>203</v>
      </c>
    </row>
    <row r="50" spans="1:2">
      <c r="A50" s="33" t="s">
        <v>12</v>
      </c>
      <c r="B50" s="34">
        <v>203</v>
      </c>
    </row>
    <row r="51" spans="1:2">
      <c r="A51" s="31" t="s">
        <v>9</v>
      </c>
      <c r="B51" s="34">
        <v>8732</v>
      </c>
    </row>
    <row r="52" spans="1:2">
      <c r="A52" s="32" t="s">
        <v>47</v>
      </c>
      <c r="B52" s="34">
        <v>20</v>
      </c>
    </row>
    <row r="53" spans="1:2">
      <c r="A53" s="33" t="s">
        <v>3</v>
      </c>
      <c r="B53" s="34">
        <v>11</v>
      </c>
    </row>
    <row r="54" spans="1:2">
      <c r="A54" s="33" t="s">
        <v>12</v>
      </c>
      <c r="B54" s="34">
        <v>9</v>
      </c>
    </row>
    <row r="55" spans="1:2">
      <c r="A55" s="32" t="s">
        <v>50</v>
      </c>
      <c r="B55" s="34">
        <v>27</v>
      </c>
    </row>
    <row r="56" spans="1:2">
      <c r="A56" s="33" t="s">
        <v>3</v>
      </c>
      <c r="B56" s="34">
        <v>20</v>
      </c>
    </row>
    <row r="57" spans="1:2">
      <c r="A57" s="33" t="s">
        <v>12</v>
      </c>
      <c r="B57" s="34">
        <v>7</v>
      </c>
    </row>
    <row r="58" spans="1:2">
      <c r="A58" s="32" t="s">
        <v>5</v>
      </c>
      <c r="B58" s="34">
        <v>8154</v>
      </c>
    </row>
    <row r="59" spans="1:2">
      <c r="A59" s="33" t="s">
        <v>3</v>
      </c>
      <c r="B59" s="34">
        <v>4581</v>
      </c>
    </row>
    <row r="60" spans="1:2">
      <c r="A60" s="33" t="s">
        <v>12</v>
      </c>
      <c r="B60" s="34">
        <v>3573</v>
      </c>
    </row>
    <row r="61" spans="1:2">
      <c r="A61" s="32" t="s">
        <v>6</v>
      </c>
      <c r="B61" s="34">
        <v>531</v>
      </c>
    </row>
    <row r="62" spans="1:2">
      <c r="A62" s="33" t="s">
        <v>3</v>
      </c>
      <c r="B62" s="34">
        <v>388</v>
      </c>
    </row>
    <row r="63" spans="1:2">
      <c r="A63" s="33" t="s">
        <v>12</v>
      </c>
      <c r="B63" s="34">
        <v>143</v>
      </c>
    </row>
    <row r="64" spans="1:2">
      <c r="A64" s="31" t="s">
        <v>18</v>
      </c>
      <c r="B64" s="34">
        <v>55745</v>
      </c>
    </row>
    <row r="66" spans="1:7" ht="13.5" thickBot="1"/>
    <row r="67" spans="1:7" ht="27" thickBot="1">
      <c r="A67" s="24" t="s">
        <v>7</v>
      </c>
      <c r="B67" s="25" t="s">
        <v>85</v>
      </c>
      <c r="C67" s="26" t="s">
        <v>86</v>
      </c>
      <c r="D67" s="27" t="s">
        <v>25</v>
      </c>
      <c r="E67" s="28" t="s">
        <v>58</v>
      </c>
      <c r="F67" s="28" t="s">
        <v>55</v>
      </c>
      <c r="G67" s="29" t="s">
        <v>25</v>
      </c>
    </row>
    <row r="68" spans="1:7">
      <c r="A68" s="18" t="s">
        <v>26</v>
      </c>
      <c r="B68" s="19"/>
      <c r="C68" s="12">
        <v>285</v>
      </c>
      <c r="D68" s="13">
        <f>(B68-C68)/ABS(C68)</f>
        <v>-1</v>
      </c>
      <c r="E68" s="12">
        <v>0</v>
      </c>
      <c r="F68" s="37">
        <v>1356</v>
      </c>
      <c r="G68" s="13">
        <f>(E68-F68)/ABS(F68)</f>
        <v>-1</v>
      </c>
    </row>
    <row r="69" spans="1:7">
      <c r="A69" s="20" t="s">
        <v>27</v>
      </c>
      <c r="B69" s="19">
        <v>2706</v>
      </c>
      <c r="C69" s="12">
        <v>1363</v>
      </c>
      <c r="D69" s="13">
        <f>(B69-C69)/ABS(C69)</f>
        <v>0.98532648569332359</v>
      </c>
      <c r="E69" s="12">
        <v>15196</v>
      </c>
      <c r="F69" s="37">
        <v>14705</v>
      </c>
      <c r="G69" s="13">
        <f>(E69-F69)/ABS(F69)</f>
        <v>3.339000340020401E-2</v>
      </c>
    </row>
    <row r="70" spans="1:7">
      <c r="A70" s="20" t="s">
        <v>28</v>
      </c>
      <c r="B70" s="19"/>
      <c r="C70" s="12">
        <v>0</v>
      </c>
      <c r="D70" s="36">
        <v>0</v>
      </c>
      <c r="E70" s="12">
        <v>352</v>
      </c>
      <c r="F70" s="37">
        <v>1374</v>
      </c>
      <c r="G70" s="13">
        <f>(E70-F70)/ABS(F70)</f>
        <v>-0.74381368267831149</v>
      </c>
    </row>
    <row r="71" spans="1:7">
      <c r="A71" s="20" t="s">
        <v>29</v>
      </c>
      <c r="B71" s="19">
        <v>8181</v>
      </c>
      <c r="C71" s="14">
        <v>7662</v>
      </c>
      <c r="D71" s="13">
        <f t="shared" ref="D71:D79" si="0">(B71-C71)/ABS(C71)</f>
        <v>6.773688332028191E-2</v>
      </c>
      <c r="E71" s="19">
        <v>61609</v>
      </c>
      <c r="F71" s="38">
        <v>75184</v>
      </c>
      <c r="G71" s="13">
        <f>(E71-F71)/ABS(F71)</f>
        <v>-0.18055703341136412</v>
      </c>
    </row>
    <row r="72" spans="1:7">
      <c r="A72" s="20" t="s">
        <v>30</v>
      </c>
      <c r="B72" s="19">
        <v>6028</v>
      </c>
      <c r="C72" s="14">
        <v>5293</v>
      </c>
      <c r="D72" s="13">
        <f t="shared" si="0"/>
        <v>0.13886264878140941</v>
      </c>
      <c r="E72" s="19">
        <v>43467</v>
      </c>
      <c r="F72" s="38">
        <v>46899</v>
      </c>
      <c r="G72" s="13">
        <f t="shared" ref="G72:G78" si="1">(E72-F71)/ABS(F71)</f>
        <v>-0.42185837412215366</v>
      </c>
    </row>
    <row r="73" spans="1:7">
      <c r="A73" s="20" t="s">
        <v>31</v>
      </c>
      <c r="B73" s="19">
        <v>10803</v>
      </c>
      <c r="C73" s="14">
        <v>14207</v>
      </c>
      <c r="D73" s="13">
        <f t="shared" si="0"/>
        <v>-0.23960019708594354</v>
      </c>
      <c r="E73" s="19">
        <v>85286</v>
      </c>
      <c r="F73" s="38">
        <v>97266</v>
      </c>
      <c r="G73" s="13">
        <f t="shared" si="1"/>
        <v>0.81850359282713914</v>
      </c>
    </row>
    <row r="74" spans="1:7">
      <c r="A74" s="20" t="s">
        <v>32</v>
      </c>
      <c r="B74" s="19">
        <v>8732</v>
      </c>
      <c r="C74" s="14">
        <v>9005</v>
      </c>
      <c r="D74" s="13">
        <f t="shared" si="0"/>
        <v>-3.03164908384231E-2</v>
      </c>
      <c r="E74" s="19">
        <v>68785</v>
      </c>
      <c r="F74" s="38">
        <v>76687</v>
      </c>
      <c r="G74" s="13">
        <f t="shared" si="1"/>
        <v>-0.29281557789977997</v>
      </c>
    </row>
    <row r="75" spans="1:7">
      <c r="A75" s="20" t="s">
        <v>33</v>
      </c>
      <c r="B75" s="19">
        <v>17482</v>
      </c>
      <c r="C75" s="14">
        <v>2887</v>
      </c>
      <c r="D75" s="13">
        <f t="shared" si="0"/>
        <v>5.055420852095601</v>
      </c>
      <c r="E75" s="19">
        <v>110032</v>
      </c>
      <c r="F75" s="38">
        <v>16557</v>
      </c>
      <c r="G75" s="13">
        <f t="shared" si="1"/>
        <v>0.4348194609255806</v>
      </c>
    </row>
    <row r="76" spans="1:7">
      <c r="A76" s="20" t="s">
        <v>34</v>
      </c>
      <c r="B76" s="19">
        <v>1813</v>
      </c>
      <c r="C76" s="14">
        <v>2159</v>
      </c>
      <c r="D76" s="13">
        <f t="shared" si="0"/>
        <v>-0.16025937934228809</v>
      </c>
      <c r="E76" s="19">
        <v>16969</v>
      </c>
      <c r="F76" s="38">
        <v>16430</v>
      </c>
      <c r="G76" s="13">
        <f t="shared" si="1"/>
        <v>2.4883734976143022E-2</v>
      </c>
    </row>
    <row r="77" spans="1:7">
      <c r="A77" s="20" t="s">
        <v>35</v>
      </c>
      <c r="B77" s="19">
        <v>0</v>
      </c>
      <c r="C77" s="14">
        <v>14465</v>
      </c>
      <c r="D77" s="13">
        <f t="shared" si="0"/>
        <v>-1</v>
      </c>
      <c r="E77" s="19">
        <v>3265</v>
      </c>
      <c r="F77" s="38">
        <v>106690</v>
      </c>
      <c r="G77" s="13">
        <f t="shared" si="1"/>
        <v>-0.80127814972611078</v>
      </c>
    </row>
    <row r="78" spans="1:7">
      <c r="A78" s="20" t="s">
        <v>82</v>
      </c>
      <c r="B78" s="19"/>
      <c r="C78" s="14">
        <v>0</v>
      </c>
      <c r="D78" s="36">
        <v>0</v>
      </c>
      <c r="E78" s="19">
        <v>0</v>
      </c>
      <c r="F78" s="39">
        <v>226</v>
      </c>
      <c r="G78" s="13">
        <f t="shared" si="1"/>
        <v>-1</v>
      </c>
    </row>
    <row r="79" spans="1:7">
      <c r="A79" s="20" t="s">
        <v>36</v>
      </c>
      <c r="B79" s="17">
        <f>SUM(B68:B78)</f>
        <v>55745</v>
      </c>
      <c r="C79" s="15">
        <f>SUM(C68:C78)</f>
        <v>57326</v>
      </c>
      <c r="D79" s="16">
        <f t="shared" si="0"/>
        <v>-2.7579108955796672E-2</v>
      </c>
      <c r="E79" s="17">
        <f>SUM(E68:E78)</f>
        <v>404961</v>
      </c>
      <c r="F79" s="40">
        <f>SUM(F68:F78)</f>
        <v>453374</v>
      </c>
      <c r="G79" s="13">
        <f t="shared" ref="G79" si="2">(E79-F79)/ABS(F79)</f>
        <v>-0.10678380321765253</v>
      </c>
    </row>
  </sheetData>
  <conditionalFormatting sqref="D68:D79">
    <cfRule type="cellIs" dxfId="7" priority="5" stopIfTrue="1" operator="lessThan">
      <formula>0</formula>
    </cfRule>
  </conditionalFormatting>
  <conditionalFormatting sqref="G68:G79">
    <cfRule type="cellIs" dxfId="6" priority="3" stopIfTrue="1" operator="lessThan">
      <formula>0</formula>
    </cfRule>
    <cfRule type="cellIs" dxfId="5" priority="4" stopIfTrue="1" operator="lessThan">
      <formula>0</formula>
    </cfRule>
  </conditionalFormatting>
  <conditionalFormatting sqref="G79">
    <cfRule type="cellIs" dxfId="4" priority="1" stopIfTrue="1" operator="lessThan">
      <formula>0</formula>
    </cfRule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Jan 12</vt:lpstr>
      <vt:lpstr>Feb 12</vt:lpstr>
      <vt:lpstr>March 12</vt:lpstr>
      <vt:lpstr>April 12</vt:lpstr>
      <vt:lpstr>May 12</vt:lpstr>
      <vt:lpstr>June 12</vt:lpstr>
      <vt:lpstr>July 12</vt:lpstr>
      <vt:lpstr>August 12</vt:lpstr>
      <vt:lpstr>Sept 12</vt:lpstr>
      <vt:lpstr>Oct 12</vt:lpstr>
      <vt:lpstr>'August 12'!Print_Area</vt:lpstr>
      <vt:lpstr>'Jan 12'!Print_Area</vt:lpstr>
      <vt:lpstr>'Oct 12'!Print_Area</vt:lpstr>
      <vt:lpstr>'Sept 12'!Print_Area</vt:lpstr>
    </vt:vector>
  </TitlesOfParts>
  <Company>States of Guernsey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hbaa</dc:creator>
  <cp:lastModifiedBy>PACEOVG</cp:lastModifiedBy>
  <cp:lastPrinted>2012-12-10T16:37:15Z</cp:lastPrinted>
  <dcterms:created xsi:type="dcterms:W3CDTF">2008-02-29T16:37:12Z</dcterms:created>
  <dcterms:modified xsi:type="dcterms:W3CDTF">2012-12-11T13:31:37Z</dcterms:modified>
</cp:coreProperties>
</file>