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480" yWindow="120" windowWidth="11340" windowHeight="8835" tabRatio="814" firstSheet="2" activeTab="11"/>
  </bookViews>
  <sheets>
    <sheet name="Jan" sheetId="114" r:id="rId1"/>
    <sheet name="Feb" sheetId="155" r:id="rId2"/>
    <sheet name="Mar" sheetId="156" r:id="rId3"/>
    <sheet name="Apr" sheetId="157" r:id="rId4"/>
    <sheet name="May" sheetId="158" r:id="rId5"/>
    <sheet name="Jun" sheetId="159" r:id="rId6"/>
    <sheet name="Jul" sheetId="160" r:id="rId7"/>
    <sheet name="Aug" sheetId="161" r:id="rId8"/>
    <sheet name="Sept" sheetId="162" r:id="rId9"/>
    <sheet name="Oct" sheetId="163" r:id="rId10"/>
    <sheet name="Nov" sheetId="164" r:id="rId11"/>
    <sheet name="Dec" sheetId="165" r:id="rId12"/>
    <sheet name="YTD 2013" sheetId="166" r:id="rId13"/>
  </sheets>
  <definedNames>
    <definedName name="_xlnm.Print_Area" localSheetId="3">Apr!$B$1:$G$1</definedName>
    <definedName name="_xlnm.Print_Area" localSheetId="7">Aug!$B$1:$G$1</definedName>
    <definedName name="_xlnm.Print_Area" localSheetId="11">Dec!$B$1:$G$1</definedName>
    <definedName name="_xlnm.Print_Area" localSheetId="1">Feb!$B$1:$G$1</definedName>
    <definedName name="_xlnm.Print_Area" localSheetId="0">Jan!$B$1:$G$1</definedName>
    <definedName name="_xlnm.Print_Area" localSheetId="6">Jul!$B$1:$G$1</definedName>
    <definedName name="_xlnm.Print_Area" localSheetId="5">Jun!$B$1:$G$1</definedName>
    <definedName name="_xlnm.Print_Area" localSheetId="2">Mar!$B$1:$G$1</definedName>
    <definedName name="_xlnm.Print_Area" localSheetId="4">May!$B$1:$G$1</definedName>
    <definedName name="_xlnm.Print_Area" localSheetId="10">Nov!$B$1:$G$1</definedName>
    <definedName name="_xlnm.Print_Area" localSheetId="9">Oct!$B$1:$G$1</definedName>
    <definedName name="_xlnm.Print_Area" localSheetId="8">Sept!$B$1:$G$1</definedName>
    <definedName name="_xlnm.Print_Area" localSheetId="12">'YTD 2013'!$B$1:$G$1</definedName>
  </definedNames>
  <calcPr calcId="145621"/>
</workbook>
</file>

<file path=xl/calcChain.xml><?xml version="1.0" encoding="utf-8"?>
<calcChain xmlns="http://schemas.openxmlformats.org/spreadsheetml/2006/main">
  <c r="F16" i="161" l="1"/>
  <c r="D6" i="166"/>
  <c r="D7" i="166"/>
  <c r="D8" i="166"/>
  <c r="D9" i="166"/>
  <c r="D10" i="166"/>
  <c r="D11" i="166"/>
  <c r="D12" i="166"/>
  <c r="D13" i="166"/>
  <c r="D14" i="166"/>
  <c r="D15" i="166"/>
  <c r="D5" i="166"/>
  <c r="C6" i="166"/>
  <c r="C7" i="166"/>
  <c r="C8" i="166"/>
  <c r="C9" i="166"/>
  <c r="C10" i="166"/>
  <c r="C11" i="166"/>
  <c r="C12" i="166"/>
  <c r="C13" i="166"/>
  <c r="C14" i="166"/>
  <c r="C15" i="166"/>
  <c r="C5" i="166"/>
  <c r="F16" i="166"/>
  <c r="F16" i="165"/>
  <c r="D16" i="165"/>
  <c r="C16" i="165"/>
  <c r="E15" i="165"/>
  <c r="G15" i="165" s="1"/>
  <c r="H15" i="165" s="1"/>
  <c r="E14" i="165"/>
  <c r="G14" i="165" s="1"/>
  <c r="H14" i="165" s="1"/>
  <c r="E13" i="165"/>
  <c r="G13" i="165" s="1"/>
  <c r="H13" i="165" s="1"/>
  <c r="E12" i="165"/>
  <c r="G12" i="165" s="1"/>
  <c r="H12" i="165" s="1"/>
  <c r="E11" i="165"/>
  <c r="G11" i="165" s="1"/>
  <c r="H11" i="165" s="1"/>
  <c r="E10" i="165"/>
  <c r="G10" i="165" s="1"/>
  <c r="H10" i="165" s="1"/>
  <c r="E9" i="165"/>
  <c r="G9" i="165" s="1"/>
  <c r="H9" i="165" s="1"/>
  <c r="E8" i="165"/>
  <c r="G8" i="165" s="1"/>
  <c r="H8" i="165" s="1"/>
  <c r="E7" i="165"/>
  <c r="G7" i="165" s="1"/>
  <c r="H7" i="165" s="1"/>
  <c r="E6" i="165"/>
  <c r="G6" i="165" s="1"/>
  <c r="H6" i="165" s="1"/>
  <c r="E5" i="165"/>
  <c r="F16" i="164"/>
  <c r="D16" i="164"/>
  <c r="C16" i="164"/>
  <c r="E15" i="164"/>
  <c r="G15" i="164" s="1"/>
  <c r="H15" i="164" s="1"/>
  <c r="E14" i="164"/>
  <c r="G14" i="164" s="1"/>
  <c r="H14" i="164" s="1"/>
  <c r="E13" i="164"/>
  <c r="G13" i="164" s="1"/>
  <c r="H13" i="164" s="1"/>
  <c r="E12" i="164"/>
  <c r="G12" i="164" s="1"/>
  <c r="H12" i="164" s="1"/>
  <c r="E11" i="164"/>
  <c r="G11" i="164" s="1"/>
  <c r="H11" i="164" s="1"/>
  <c r="E10" i="164"/>
  <c r="G10" i="164" s="1"/>
  <c r="H10" i="164" s="1"/>
  <c r="E9" i="164"/>
  <c r="G9" i="164" s="1"/>
  <c r="H9" i="164" s="1"/>
  <c r="E8" i="164"/>
  <c r="G8" i="164" s="1"/>
  <c r="H8" i="164" s="1"/>
  <c r="E7" i="164"/>
  <c r="G7" i="164" s="1"/>
  <c r="H7" i="164" s="1"/>
  <c r="E6" i="164"/>
  <c r="G6" i="164" s="1"/>
  <c r="H6" i="164" s="1"/>
  <c r="E5" i="164"/>
  <c r="F16" i="163"/>
  <c r="D16" i="163"/>
  <c r="C16" i="163"/>
  <c r="E15" i="163"/>
  <c r="G15" i="163" s="1"/>
  <c r="H15" i="163" s="1"/>
  <c r="E14" i="163"/>
  <c r="G14" i="163" s="1"/>
  <c r="H14" i="163" s="1"/>
  <c r="E13" i="163"/>
  <c r="G13" i="163" s="1"/>
  <c r="H13" i="163" s="1"/>
  <c r="E12" i="163"/>
  <c r="G12" i="163" s="1"/>
  <c r="H12" i="163" s="1"/>
  <c r="E11" i="163"/>
  <c r="G11" i="163" s="1"/>
  <c r="H11" i="163" s="1"/>
  <c r="G10" i="163"/>
  <c r="H10" i="163" s="1"/>
  <c r="E10" i="163"/>
  <c r="E9" i="163"/>
  <c r="G9" i="163" s="1"/>
  <c r="H9" i="163" s="1"/>
  <c r="E8" i="163"/>
  <c r="G8" i="163" s="1"/>
  <c r="H8" i="163" s="1"/>
  <c r="E7" i="163"/>
  <c r="G7" i="163" s="1"/>
  <c r="H7" i="163" s="1"/>
  <c r="G6" i="163"/>
  <c r="H6" i="163" s="1"/>
  <c r="E6" i="163"/>
  <c r="E5" i="163"/>
  <c r="F16" i="162"/>
  <c r="D16" i="162"/>
  <c r="C16" i="162"/>
  <c r="E15" i="162"/>
  <c r="G15" i="162" s="1"/>
  <c r="H15" i="162" s="1"/>
  <c r="E14" i="162"/>
  <c r="G14" i="162" s="1"/>
  <c r="H14" i="162" s="1"/>
  <c r="E13" i="162"/>
  <c r="G13" i="162" s="1"/>
  <c r="H13" i="162" s="1"/>
  <c r="E12" i="162"/>
  <c r="G12" i="162" s="1"/>
  <c r="H12" i="162" s="1"/>
  <c r="E11" i="162"/>
  <c r="G11" i="162" s="1"/>
  <c r="H11" i="162" s="1"/>
  <c r="E10" i="162"/>
  <c r="G10" i="162" s="1"/>
  <c r="H10" i="162" s="1"/>
  <c r="E9" i="162"/>
  <c r="G9" i="162" s="1"/>
  <c r="H9" i="162" s="1"/>
  <c r="E8" i="162"/>
  <c r="G8" i="162" s="1"/>
  <c r="H8" i="162" s="1"/>
  <c r="E7" i="162"/>
  <c r="G7" i="162" s="1"/>
  <c r="H7" i="162" s="1"/>
  <c r="E6" i="162"/>
  <c r="G6" i="162" s="1"/>
  <c r="H6" i="162" s="1"/>
  <c r="E5" i="162"/>
  <c r="D16" i="161"/>
  <c r="C16" i="161"/>
  <c r="E15" i="161"/>
  <c r="G15" i="161" s="1"/>
  <c r="H15" i="161" s="1"/>
  <c r="E14" i="161"/>
  <c r="G14" i="161" s="1"/>
  <c r="H14" i="161" s="1"/>
  <c r="E13" i="161"/>
  <c r="G13" i="161" s="1"/>
  <c r="H13" i="161" s="1"/>
  <c r="E12" i="161"/>
  <c r="G12" i="161" s="1"/>
  <c r="H12" i="161" s="1"/>
  <c r="E11" i="161"/>
  <c r="G11" i="161" s="1"/>
  <c r="H11" i="161" s="1"/>
  <c r="E10" i="161"/>
  <c r="G10" i="161" s="1"/>
  <c r="H10" i="161" s="1"/>
  <c r="E9" i="161"/>
  <c r="G9" i="161" s="1"/>
  <c r="H9" i="161" s="1"/>
  <c r="G8" i="161"/>
  <c r="H8" i="161" s="1"/>
  <c r="E8" i="161"/>
  <c r="E7" i="161"/>
  <c r="G7" i="161" s="1"/>
  <c r="H7" i="161" s="1"/>
  <c r="E6" i="161"/>
  <c r="G6" i="161" s="1"/>
  <c r="H6" i="161" s="1"/>
  <c r="E5" i="161"/>
  <c r="F16" i="160"/>
  <c r="D16" i="160"/>
  <c r="C16" i="160"/>
  <c r="E15" i="160"/>
  <c r="G15" i="160" s="1"/>
  <c r="H15" i="160" s="1"/>
  <c r="E14" i="160"/>
  <c r="G14" i="160" s="1"/>
  <c r="H14" i="160" s="1"/>
  <c r="E13" i="160"/>
  <c r="G13" i="160" s="1"/>
  <c r="H13" i="160" s="1"/>
  <c r="E12" i="160"/>
  <c r="G12" i="160" s="1"/>
  <c r="H12" i="160" s="1"/>
  <c r="E11" i="160"/>
  <c r="G11" i="160" s="1"/>
  <c r="H11" i="160" s="1"/>
  <c r="E10" i="160"/>
  <c r="G10" i="160" s="1"/>
  <c r="H10" i="160" s="1"/>
  <c r="E9" i="160"/>
  <c r="G9" i="160" s="1"/>
  <c r="H9" i="160" s="1"/>
  <c r="E8" i="160"/>
  <c r="G8" i="160" s="1"/>
  <c r="H8" i="160" s="1"/>
  <c r="E7" i="160"/>
  <c r="G7" i="160" s="1"/>
  <c r="H7" i="160" s="1"/>
  <c r="E6" i="160"/>
  <c r="G6" i="160" s="1"/>
  <c r="H6" i="160" s="1"/>
  <c r="E5" i="160"/>
  <c r="F16" i="159"/>
  <c r="D16" i="159"/>
  <c r="C16" i="159"/>
  <c r="E15" i="159"/>
  <c r="G15" i="159" s="1"/>
  <c r="H15" i="159" s="1"/>
  <c r="E14" i="159"/>
  <c r="G14" i="159" s="1"/>
  <c r="H14" i="159" s="1"/>
  <c r="E13" i="159"/>
  <c r="G13" i="159" s="1"/>
  <c r="H13" i="159" s="1"/>
  <c r="E12" i="159"/>
  <c r="G12" i="159" s="1"/>
  <c r="H12" i="159" s="1"/>
  <c r="E11" i="159"/>
  <c r="G11" i="159" s="1"/>
  <c r="H11" i="159" s="1"/>
  <c r="G10" i="159"/>
  <c r="H10" i="159" s="1"/>
  <c r="E10" i="159"/>
  <c r="E9" i="159"/>
  <c r="G9" i="159" s="1"/>
  <c r="H9" i="159" s="1"/>
  <c r="E8" i="159"/>
  <c r="G8" i="159" s="1"/>
  <c r="H8" i="159" s="1"/>
  <c r="E7" i="159"/>
  <c r="G7" i="159" s="1"/>
  <c r="H7" i="159" s="1"/>
  <c r="E6" i="159"/>
  <c r="G6" i="159" s="1"/>
  <c r="H6" i="159" s="1"/>
  <c r="E5" i="159"/>
  <c r="F16" i="158"/>
  <c r="D16" i="158"/>
  <c r="C16" i="158"/>
  <c r="E15" i="158"/>
  <c r="G15" i="158" s="1"/>
  <c r="H15" i="158" s="1"/>
  <c r="E14" i="158"/>
  <c r="G14" i="158" s="1"/>
  <c r="H14" i="158" s="1"/>
  <c r="E13" i="158"/>
  <c r="G13" i="158" s="1"/>
  <c r="H13" i="158" s="1"/>
  <c r="E12" i="158"/>
  <c r="G12" i="158" s="1"/>
  <c r="H12" i="158" s="1"/>
  <c r="E11" i="158"/>
  <c r="G11" i="158" s="1"/>
  <c r="H11" i="158" s="1"/>
  <c r="E10" i="158"/>
  <c r="G10" i="158" s="1"/>
  <c r="H10" i="158" s="1"/>
  <c r="E9" i="158"/>
  <c r="G9" i="158" s="1"/>
  <c r="H9" i="158" s="1"/>
  <c r="E8" i="158"/>
  <c r="G8" i="158" s="1"/>
  <c r="H8" i="158" s="1"/>
  <c r="E7" i="158"/>
  <c r="G7" i="158" s="1"/>
  <c r="H7" i="158" s="1"/>
  <c r="E6" i="158"/>
  <c r="G6" i="158" s="1"/>
  <c r="H6" i="158" s="1"/>
  <c r="E5" i="158"/>
  <c r="F16" i="157"/>
  <c r="D16" i="157"/>
  <c r="C16" i="157"/>
  <c r="E15" i="157"/>
  <c r="G15" i="157" s="1"/>
  <c r="H15" i="157" s="1"/>
  <c r="E14" i="157"/>
  <c r="G14" i="157" s="1"/>
  <c r="H14" i="157" s="1"/>
  <c r="E13" i="157"/>
  <c r="G13" i="157" s="1"/>
  <c r="H13" i="157" s="1"/>
  <c r="E12" i="157"/>
  <c r="G12" i="157" s="1"/>
  <c r="H12" i="157" s="1"/>
  <c r="E11" i="157"/>
  <c r="G11" i="157" s="1"/>
  <c r="H11" i="157" s="1"/>
  <c r="E10" i="157"/>
  <c r="G10" i="157" s="1"/>
  <c r="H10" i="157" s="1"/>
  <c r="E9" i="157"/>
  <c r="G9" i="157" s="1"/>
  <c r="H9" i="157" s="1"/>
  <c r="G8" i="157"/>
  <c r="H8" i="157" s="1"/>
  <c r="E8" i="157"/>
  <c r="E7" i="157"/>
  <c r="G7" i="157" s="1"/>
  <c r="H7" i="157" s="1"/>
  <c r="E6" i="157"/>
  <c r="G6" i="157" s="1"/>
  <c r="H6" i="157" s="1"/>
  <c r="E5" i="157"/>
  <c r="F16" i="156"/>
  <c r="D16" i="156"/>
  <c r="C16" i="156"/>
  <c r="E15" i="156"/>
  <c r="G15" i="156" s="1"/>
  <c r="E14" i="156"/>
  <c r="G14" i="156" s="1"/>
  <c r="H14" i="156" s="1"/>
  <c r="E13" i="156"/>
  <c r="G13" i="156" s="1"/>
  <c r="H13" i="156" s="1"/>
  <c r="E12" i="156"/>
  <c r="G12" i="156" s="1"/>
  <c r="H12" i="156" s="1"/>
  <c r="E11" i="156"/>
  <c r="G11" i="156" s="1"/>
  <c r="H11" i="156" s="1"/>
  <c r="E10" i="156"/>
  <c r="G10" i="156" s="1"/>
  <c r="H10" i="156" s="1"/>
  <c r="E9" i="156"/>
  <c r="G9" i="156" s="1"/>
  <c r="H9" i="156" s="1"/>
  <c r="E8" i="156"/>
  <c r="G8" i="156" s="1"/>
  <c r="E7" i="156"/>
  <c r="G7" i="156" s="1"/>
  <c r="E6" i="156"/>
  <c r="G6" i="156" s="1"/>
  <c r="E5" i="156"/>
  <c r="F16" i="155"/>
  <c r="D16" i="155"/>
  <c r="C16" i="155"/>
  <c r="E15" i="155"/>
  <c r="G15" i="155" s="1"/>
  <c r="H15" i="155" s="1"/>
  <c r="E14" i="155"/>
  <c r="G14" i="155" s="1"/>
  <c r="H14" i="155" s="1"/>
  <c r="E13" i="155"/>
  <c r="G13" i="155" s="1"/>
  <c r="H13" i="155" s="1"/>
  <c r="E12" i="155"/>
  <c r="G12" i="155" s="1"/>
  <c r="H12" i="155" s="1"/>
  <c r="E11" i="155"/>
  <c r="G11" i="155" s="1"/>
  <c r="H11" i="155" s="1"/>
  <c r="E10" i="155"/>
  <c r="G10" i="155" s="1"/>
  <c r="H10" i="155" s="1"/>
  <c r="E9" i="155"/>
  <c r="G9" i="155" s="1"/>
  <c r="H9" i="155" s="1"/>
  <c r="G8" i="155"/>
  <c r="H8" i="155" s="1"/>
  <c r="E8" i="155"/>
  <c r="E7" i="155"/>
  <c r="G7" i="155" s="1"/>
  <c r="H7" i="155" s="1"/>
  <c r="E6" i="155"/>
  <c r="G6" i="155" s="1"/>
  <c r="H6" i="155" s="1"/>
  <c r="E5" i="155"/>
  <c r="D16" i="114"/>
  <c r="C16" i="114"/>
  <c r="E6" i="114"/>
  <c r="E7" i="114"/>
  <c r="E8" i="114"/>
  <c r="E9" i="114"/>
  <c r="E10" i="114"/>
  <c r="E11" i="114"/>
  <c r="E12" i="114"/>
  <c r="E13" i="114"/>
  <c r="E14" i="114"/>
  <c r="E15" i="114"/>
  <c r="E5" i="114"/>
  <c r="E16" i="165" l="1"/>
  <c r="E16" i="164"/>
  <c r="E16" i="163"/>
  <c r="E16" i="162"/>
  <c r="E16" i="161"/>
  <c r="E16" i="160"/>
  <c r="E16" i="158"/>
  <c r="E16" i="159"/>
  <c r="E16" i="157"/>
  <c r="E16" i="156"/>
  <c r="E16" i="155"/>
  <c r="E10" i="166"/>
  <c r="G10" i="166" s="1"/>
  <c r="H10" i="166" s="1"/>
  <c r="E9" i="166"/>
  <c r="G9" i="166" s="1"/>
  <c r="H9" i="166" s="1"/>
  <c r="E15" i="166"/>
  <c r="G15" i="166" s="1"/>
  <c r="H15" i="166" s="1"/>
  <c r="E14" i="166"/>
  <c r="G14" i="166" s="1"/>
  <c r="H14" i="166" s="1"/>
  <c r="E13" i="166"/>
  <c r="G13" i="166" s="1"/>
  <c r="H13" i="166" s="1"/>
  <c r="E12" i="166"/>
  <c r="G12" i="166" s="1"/>
  <c r="H12" i="166" s="1"/>
  <c r="E11" i="166"/>
  <c r="G11" i="166" s="1"/>
  <c r="H11" i="166" s="1"/>
  <c r="E16" i="114"/>
  <c r="E8" i="166"/>
  <c r="G8" i="166" s="1"/>
  <c r="H8" i="166" s="1"/>
  <c r="E7" i="166"/>
  <c r="G7" i="166" s="1"/>
  <c r="H7" i="166" s="1"/>
  <c r="D16" i="166"/>
  <c r="C16" i="166"/>
  <c r="E6" i="166"/>
  <c r="G6" i="166" s="1"/>
  <c r="H6" i="166" s="1"/>
  <c r="E5" i="166"/>
  <c r="G5" i="166" s="1"/>
  <c r="G5" i="165"/>
  <c r="G5" i="164"/>
  <c r="G5" i="163"/>
  <c r="G5" i="162"/>
  <c r="G5" i="161"/>
  <c r="G5" i="160"/>
  <c r="G5" i="159"/>
  <c r="G5" i="158"/>
  <c r="G5" i="157"/>
  <c r="G5" i="156"/>
  <c r="G5" i="155"/>
  <c r="E16" i="166" l="1"/>
  <c r="G16" i="166"/>
  <c r="H16" i="166" s="1"/>
  <c r="H5" i="166"/>
  <c r="G16" i="165"/>
  <c r="H16" i="165" s="1"/>
  <c r="H5" i="165"/>
  <c r="G16" i="164"/>
  <c r="H16" i="164" s="1"/>
  <c r="H5" i="164"/>
  <c r="G16" i="163"/>
  <c r="H16" i="163" s="1"/>
  <c r="H5" i="163"/>
  <c r="G16" i="162"/>
  <c r="H16" i="162" s="1"/>
  <c r="H5" i="162"/>
  <c r="G16" i="161"/>
  <c r="H16" i="161" s="1"/>
  <c r="H5" i="161"/>
  <c r="G16" i="160"/>
  <c r="H16" i="160" s="1"/>
  <c r="H5" i="160"/>
  <c r="G16" i="159"/>
  <c r="H16" i="159" s="1"/>
  <c r="H5" i="159"/>
  <c r="G16" i="158"/>
  <c r="H16" i="158" s="1"/>
  <c r="H5" i="158"/>
  <c r="G16" i="157"/>
  <c r="H16" i="157" s="1"/>
  <c r="H5" i="157"/>
  <c r="G16" i="156"/>
  <c r="H16" i="156" s="1"/>
  <c r="G16" i="155"/>
  <c r="H16" i="155" s="1"/>
  <c r="H5" i="155"/>
  <c r="G6" i="114"/>
  <c r="G7" i="114"/>
  <c r="G8" i="114"/>
  <c r="G9" i="114"/>
  <c r="H9" i="114" s="1"/>
  <c r="G10" i="114"/>
  <c r="H10" i="114" s="1"/>
  <c r="G11" i="114"/>
  <c r="H11" i="114" s="1"/>
  <c r="G12" i="114"/>
  <c r="H12" i="114" s="1"/>
  <c r="G13" i="114"/>
  <c r="G14" i="114"/>
  <c r="H14" i="114" s="1"/>
  <c r="G15" i="114"/>
  <c r="H15" i="114" s="1"/>
  <c r="G5" i="114"/>
  <c r="G16" i="114" l="1"/>
  <c r="H16" i="114" l="1"/>
  <c r="F16" i="114"/>
</calcChain>
</file>

<file path=xl/sharedStrings.xml><?xml version="1.0" encoding="utf-8"?>
<sst xmlns="http://schemas.openxmlformats.org/spreadsheetml/2006/main" count="274" uniqueCount="33">
  <si>
    <t>PORT</t>
  </si>
  <si>
    <t>%</t>
  </si>
  <si>
    <t>Alderney</t>
  </si>
  <si>
    <t>Dielette</t>
  </si>
  <si>
    <t>Carteret</t>
  </si>
  <si>
    <t>Herm</t>
  </si>
  <si>
    <t>Sark</t>
  </si>
  <si>
    <t>Jersey</t>
  </si>
  <si>
    <t>St Malo</t>
  </si>
  <si>
    <t>Poole</t>
  </si>
  <si>
    <t>Portsmouth</t>
  </si>
  <si>
    <t>Weymouth</t>
  </si>
  <si>
    <t>TOTAL</t>
  </si>
  <si>
    <t>Granville</t>
  </si>
  <si>
    <t>Change +/-</t>
  </si>
  <si>
    <t>2012</t>
  </si>
  <si>
    <t>Comparisons</t>
  </si>
  <si>
    <t>Departures</t>
  </si>
  <si>
    <t>Arrivals</t>
  </si>
  <si>
    <t>HARBOUR PASSENGERS MOVEMENTS - JANUARY</t>
  </si>
  <si>
    <t>HARBOUR PASSENGERS MOVEMENTS - FEBRUARY</t>
  </si>
  <si>
    <t>HARBOUR PASSENGERS MOVEMENTS - MARCH</t>
  </si>
  <si>
    <t>HARBOUR PASSENGERS MOVEMENTS - APRIL</t>
  </si>
  <si>
    <t>HARBOUR PASSENGERS MOVEMENTS - MAY</t>
  </si>
  <si>
    <t>HARBOUR PASSENGERS MOVEMENTS - JUNE</t>
  </si>
  <si>
    <t>HARBOUR PASSENGERS MOVEMENTS - JULY</t>
  </si>
  <si>
    <t>HARBOUR PASSENGERS MOVEMENTS - AUGUST</t>
  </si>
  <si>
    <t>HARBOUR PASSENGERS MOVEMENTS - SEPTEMBER</t>
  </si>
  <si>
    <t>HARBOUR PASSENGERS MOVEMENTS - OCTOBER</t>
  </si>
  <si>
    <t>HARBOUR PASSENGERS MOVEMENTS - NOVEMBER</t>
  </si>
  <si>
    <t>HARBOUR PASSENGERS MOVEMENTS - DECEMBER</t>
  </si>
  <si>
    <t>HARBOUR PASSENGERS MOVEMENTS - YEAR TO DATE 2013</t>
  </si>
  <si>
    <t xml:space="preserve">Note: figures include 1977 adult free, 606 child free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</si>
</sst>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9"/>
      <name val="Arial"/>
      <family val="2"/>
    </font>
    <font>
      <sz val="9"/>
      <name val="LinePrinter"/>
    </font>
    <font>
      <b/>
      <sz val="9"/>
      <name val="LinePrinter"/>
    </font>
    <font>
      <b/>
      <sz val="10"/>
      <color rgb="FFFF000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2" fillId="0" borderId="1" xfId="0" applyNumberFormat="1" applyFont="1" applyBorder="1" applyAlignment="1" applyProtection="1">
      <alignment horizontal="center"/>
      <protection locked="0"/>
    </xf>
    <xf numFmtId="3" fontId="5" fillId="0" borderId="2" xfId="0" applyNumberFormat="1" applyFont="1" applyBorder="1" applyAlignment="1">
      <alignment horizontal="center"/>
    </xf>
    <xf numFmtId="0" fontId="1" fillId="0" borderId="6" xfId="0" applyNumberFormat="1" applyFont="1" applyBorder="1" applyProtection="1">
      <protection locked="0"/>
    </xf>
    <xf numFmtId="0" fontId="5" fillId="0" borderId="7" xfId="0" applyFont="1" applyBorder="1" applyAlignment="1">
      <alignment horizontal="center"/>
    </xf>
    <xf numFmtId="0" fontId="1" fillId="0" borderId="8" xfId="0" applyNumberFormat="1" applyFont="1" applyBorder="1" applyProtection="1">
      <protection locked="0"/>
    </xf>
    <xf numFmtId="0" fontId="1" fillId="0" borderId="9" xfId="0" applyNumberFormat="1" applyFont="1" applyBorder="1" applyProtection="1">
      <protection locked="0"/>
    </xf>
    <xf numFmtId="3" fontId="3" fillId="0" borderId="10" xfId="0" applyNumberFormat="1" applyFont="1" applyBorder="1" applyAlignment="1" applyProtection="1">
      <alignment horizontal="center"/>
    </xf>
    <xf numFmtId="3" fontId="1" fillId="0" borderId="11" xfId="0" applyNumberFormat="1" applyFont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4" fillId="2" borderId="5" xfId="0" applyNumberFormat="1" applyFont="1" applyFill="1" applyBorder="1" applyAlignment="1" applyProtection="1">
      <alignment horizontal="center" wrapText="1"/>
      <protection locked="0"/>
    </xf>
    <xf numFmtId="0" fontId="6" fillId="2" borderId="13" xfId="0" applyFont="1" applyFill="1" applyBorder="1" applyAlignment="1">
      <alignment horizontal="center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Border="1" applyProtection="1">
      <protection locked="0"/>
    </xf>
    <xf numFmtId="0" fontId="1" fillId="0" borderId="19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0" fillId="3" borderId="0" xfId="0" applyFill="1"/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16"/>
  <sheetViews>
    <sheetView workbookViewId="0">
      <selection activeCell="F16" sqref="F16"/>
    </sheetView>
  </sheetViews>
  <sheetFormatPr defaultRowHeight="12.75"/>
  <cols>
    <col min="2" max="2" width="14" bestFit="1" customWidth="1"/>
    <col min="3" max="4" width="14" customWidth="1"/>
    <col min="5" max="5" width="13.28515625" bestFit="1" customWidth="1"/>
    <col min="6" max="7" width="13.28515625" customWidth="1"/>
  </cols>
  <sheetData>
    <row r="1" spans="2:8" ht="13.5" thickBot="1"/>
    <row r="2" spans="2:8" ht="27.75" customHeight="1" thickBot="1">
      <c r="B2" s="21" t="s">
        <v>19</v>
      </c>
      <c r="C2" s="22"/>
      <c r="D2" s="22"/>
      <c r="E2" s="22"/>
      <c r="F2" s="22"/>
      <c r="G2" s="22"/>
      <c r="H2" s="23"/>
    </row>
    <row r="3" spans="2:8" ht="18" customHeight="1" thickBot="1">
      <c r="B3" s="15"/>
      <c r="C3" s="24">
        <v>2013</v>
      </c>
      <c r="D3" s="25"/>
      <c r="E3" s="26"/>
      <c r="F3" s="24" t="s">
        <v>16</v>
      </c>
      <c r="G3" s="25"/>
      <c r="H3" s="26"/>
    </row>
    <row r="4" spans="2:8" ht="25.5" customHeight="1" thickBot="1">
      <c r="B4" s="10" t="s">
        <v>0</v>
      </c>
      <c r="C4" s="16" t="s">
        <v>18</v>
      </c>
      <c r="D4" s="16" t="s">
        <v>17</v>
      </c>
      <c r="E4" s="11" t="s">
        <v>12</v>
      </c>
      <c r="F4" s="11" t="s">
        <v>15</v>
      </c>
      <c r="G4" s="11" t="s">
        <v>14</v>
      </c>
      <c r="H4" s="14" t="s">
        <v>1</v>
      </c>
    </row>
    <row r="5" spans="2:8">
      <c r="B5" s="3" t="s">
        <v>2</v>
      </c>
      <c r="C5" s="19">
        <v>0</v>
      </c>
      <c r="D5" s="19">
        <v>0</v>
      </c>
      <c r="E5" s="1">
        <f>SUM(C5:D5)</f>
        <v>0</v>
      </c>
      <c r="F5" s="1">
        <v>0</v>
      </c>
      <c r="G5" s="12">
        <f>SUM(E5-F5)</f>
        <v>0</v>
      </c>
      <c r="H5" s="13">
        <v>0</v>
      </c>
    </row>
    <row r="6" spans="2:8">
      <c r="B6" s="5" t="s">
        <v>3</v>
      </c>
      <c r="C6" s="19">
        <v>0</v>
      </c>
      <c r="D6" s="19">
        <v>0</v>
      </c>
      <c r="E6" s="1">
        <f t="shared" ref="E6:E15" si="0">SUM(C6:D6)</f>
        <v>0</v>
      </c>
      <c r="F6" s="1">
        <v>0</v>
      </c>
      <c r="G6" s="2">
        <f t="shared" ref="G6:G15" si="1">SUM(E6-F6)</f>
        <v>0</v>
      </c>
      <c r="H6" s="4">
        <v>0</v>
      </c>
    </row>
    <row r="7" spans="2:8">
      <c r="B7" s="5" t="s">
        <v>4</v>
      </c>
      <c r="C7" s="19">
        <v>0</v>
      </c>
      <c r="D7" s="19">
        <v>0</v>
      </c>
      <c r="E7" s="1">
        <f t="shared" si="0"/>
        <v>0</v>
      </c>
      <c r="F7" s="1">
        <v>0</v>
      </c>
      <c r="G7" s="2">
        <f t="shared" si="1"/>
        <v>0</v>
      </c>
      <c r="H7" s="4">
        <v>0</v>
      </c>
    </row>
    <row r="8" spans="2:8">
      <c r="B8" s="5" t="s">
        <v>13</v>
      </c>
      <c r="C8" s="19">
        <v>0</v>
      </c>
      <c r="D8" s="19">
        <v>0</v>
      </c>
      <c r="E8" s="1">
        <f t="shared" si="0"/>
        <v>0</v>
      </c>
      <c r="F8" s="1">
        <v>0</v>
      </c>
      <c r="G8" s="2">
        <f t="shared" si="1"/>
        <v>0</v>
      </c>
      <c r="H8" s="4">
        <v>0</v>
      </c>
    </row>
    <row r="9" spans="2:8">
      <c r="B9" s="5" t="s">
        <v>5</v>
      </c>
      <c r="C9" s="19">
        <v>0</v>
      </c>
      <c r="D9" s="19">
        <v>144</v>
      </c>
      <c r="E9" s="1">
        <f t="shared" si="0"/>
        <v>144</v>
      </c>
      <c r="F9" s="1">
        <v>122</v>
      </c>
      <c r="G9" s="2">
        <f t="shared" si="1"/>
        <v>22</v>
      </c>
      <c r="H9" s="4">
        <f t="shared" ref="H9:H16" si="2">ROUND(((G9/F9)*100),2)</f>
        <v>18.03</v>
      </c>
    </row>
    <row r="10" spans="2:8">
      <c r="B10" s="5" t="s">
        <v>6</v>
      </c>
      <c r="C10" s="19">
        <v>0</v>
      </c>
      <c r="D10" s="19">
        <v>573</v>
      </c>
      <c r="E10" s="1">
        <f t="shared" si="0"/>
        <v>573</v>
      </c>
      <c r="F10" s="1">
        <v>662</v>
      </c>
      <c r="G10" s="2">
        <f t="shared" si="1"/>
        <v>-89</v>
      </c>
      <c r="H10" s="4">
        <f t="shared" si="2"/>
        <v>-13.44</v>
      </c>
    </row>
    <row r="11" spans="2:8">
      <c r="B11" s="5" t="s">
        <v>7</v>
      </c>
      <c r="C11" s="19">
        <v>578</v>
      </c>
      <c r="D11" s="19">
        <v>1300</v>
      </c>
      <c r="E11" s="1">
        <f t="shared" si="0"/>
        <v>1878</v>
      </c>
      <c r="F11" s="1">
        <v>794</v>
      </c>
      <c r="G11" s="2">
        <f t="shared" si="1"/>
        <v>1084</v>
      </c>
      <c r="H11" s="4">
        <f t="shared" si="2"/>
        <v>136.52000000000001</v>
      </c>
    </row>
    <row r="12" spans="2:8">
      <c r="B12" s="5" t="s">
        <v>8</v>
      </c>
      <c r="C12" s="19">
        <v>440</v>
      </c>
      <c r="D12" s="19">
        <v>99</v>
      </c>
      <c r="E12" s="1">
        <f t="shared" si="0"/>
        <v>539</v>
      </c>
      <c r="F12" s="1">
        <v>594</v>
      </c>
      <c r="G12" s="2">
        <f t="shared" si="1"/>
        <v>-55</v>
      </c>
      <c r="H12" s="4">
        <f t="shared" si="2"/>
        <v>-9.26</v>
      </c>
    </row>
    <row r="13" spans="2:8">
      <c r="B13" s="5" t="s">
        <v>9</v>
      </c>
      <c r="C13" s="19">
        <v>1090</v>
      </c>
      <c r="D13" s="19">
        <v>771</v>
      </c>
      <c r="E13" s="1">
        <f t="shared" si="0"/>
        <v>1861</v>
      </c>
      <c r="F13" s="1">
        <v>0</v>
      </c>
      <c r="G13" s="2">
        <f t="shared" si="1"/>
        <v>1861</v>
      </c>
      <c r="H13" s="4">
        <v>100</v>
      </c>
    </row>
    <row r="14" spans="2:8">
      <c r="B14" s="5" t="s">
        <v>10</v>
      </c>
      <c r="C14" s="19">
        <v>749</v>
      </c>
      <c r="D14" s="19">
        <v>344</v>
      </c>
      <c r="E14" s="1">
        <f t="shared" si="0"/>
        <v>1093</v>
      </c>
      <c r="F14" s="1">
        <v>1753</v>
      </c>
      <c r="G14" s="2">
        <f t="shared" si="1"/>
        <v>-660</v>
      </c>
      <c r="H14" s="4">
        <f t="shared" si="2"/>
        <v>-37.65</v>
      </c>
    </row>
    <row r="15" spans="2:8">
      <c r="B15" s="5" t="s">
        <v>11</v>
      </c>
      <c r="C15" s="19">
        <v>0</v>
      </c>
      <c r="D15" s="19">
        <v>0</v>
      </c>
      <c r="E15" s="1">
        <f t="shared" si="0"/>
        <v>0</v>
      </c>
      <c r="F15" s="1">
        <v>1875</v>
      </c>
      <c r="G15" s="2">
        <f t="shared" si="1"/>
        <v>-1875</v>
      </c>
      <c r="H15" s="4">
        <f t="shared" si="2"/>
        <v>-100</v>
      </c>
    </row>
    <row r="16" spans="2:8" ht="13.5" thickBot="1">
      <c r="B16" s="6" t="s">
        <v>12</v>
      </c>
      <c r="C16" s="18">
        <f>SUM(C5:C15)</f>
        <v>2857</v>
      </c>
      <c r="D16" s="18">
        <f>SUM(D5:D15)</f>
        <v>3231</v>
      </c>
      <c r="E16" s="7">
        <f>SUM(E5:E15)</f>
        <v>6088</v>
      </c>
      <c r="F16" s="8">
        <f>SUM(F5:F15)</f>
        <v>5800</v>
      </c>
      <c r="G16" s="8">
        <f>SUM(G5:G15)</f>
        <v>288</v>
      </c>
      <c r="H16" s="9">
        <f t="shared" si="2"/>
        <v>4.97</v>
      </c>
    </row>
  </sheetData>
  <sheetProtection selectLockedCells="1" selectUnlockedCells="1"/>
  <mergeCells count="3">
    <mergeCell ref="B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16"/>
  <sheetViews>
    <sheetView workbookViewId="0">
      <selection activeCell="K17" sqref="K17"/>
    </sheetView>
  </sheetViews>
  <sheetFormatPr defaultRowHeight="12.75"/>
  <cols>
    <col min="2" max="2" width="14" bestFit="1" customWidth="1"/>
    <col min="3" max="4" width="14" customWidth="1"/>
    <col min="5" max="5" width="13.28515625" bestFit="1" customWidth="1"/>
    <col min="6" max="7" width="13.28515625" customWidth="1"/>
  </cols>
  <sheetData>
    <row r="1" spans="2:8" ht="13.5" thickBot="1"/>
    <row r="2" spans="2:8" ht="27.75" customHeight="1" thickBot="1">
      <c r="B2" s="21" t="s">
        <v>28</v>
      </c>
      <c r="C2" s="22"/>
      <c r="D2" s="22"/>
      <c r="E2" s="22"/>
      <c r="F2" s="22"/>
      <c r="G2" s="22"/>
      <c r="H2" s="23"/>
    </row>
    <row r="3" spans="2:8" ht="18" customHeight="1" thickBot="1">
      <c r="B3" s="15"/>
      <c r="C3" s="24">
        <v>2013</v>
      </c>
      <c r="D3" s="25"/>
      <c r="E3" s="26"/>
      <c r="F3" s="24" t="s">
        <v>16</v>
      </c>
      <c r="G3" s="25"/>
      <c r="H3" s="26"/>
    </row>
    <row r="4" spans="2:8" ht="25.5" customHeight="1" thickBot="1">
      <c r="B4" s="10" t="s">
        <v>0</v>
      </c>
      <c r="C4" s="16" t="s">
        <v>18</v>
      </c>
      <c r="D4" s="16" t="s">
        <v>17</v>
      </c>
      <c r="E4" s="11" t="s">
        <v>12</v>
      </c>
      <c r="F4" s="11" t="s">
        <v>15</v>
      </c>
      <c r="G4" s="11" t="s">
        <v>14</v>
      </c>
      <c r="H4" s="14" t="s">
        <v>1</v>
      </c>
    </row>
    <row r="5" spans="2:8">
      <c r="B5" s="3" t="s">
        <v>2</v>
      </c>
      <c r="C5" s="17"/>
      <c r="D5" s="17"/>
      <c r="E5" s="1">
        <f>SUM(C5:D5)</f>
        <v>0</v>
      </c>
      <c r="F5" s="1">
        <v>0</v>
      </c>
      <c r="G5" s="12">
        <f>SUM(E5-F5)</f>
        <v>0</v>
      </c>
      <c r="H5" s="13" t="e">
        <f>ROUND(((G5/F5)*100),2)</f>
        <v>#DIV/0!</v>
      </c>
    </row>
    <row r="6" spans="2:8">
      <c r="B6" s="5" t="s">
        <v>3</v>
      </c>
      <c r="C6" s="17"/>
      <c r="D6" s="17"/>
      <c r="E6" s="1">
        <f t="shared" ref="E6:E15" si="0">SUM(C6:D6)</f>
        <v>0</v>
      </c>
      <c r="F6" s="1">
        <v>0</v>
      </c>
      <c r="G6" s="2">
        <f t="shared" ref="G6:G15" si="1">SUM(E6-F6)</f>
        <v>0</v>
      </c>
      <c r="H6" s="4" t="e">
        <f t="shared" ref="H6:H16" si="2">ROUND(((G6/F6)*100),2)</f>
        <v>#DIV/0!</v>
      </c>
    </row>
    <row r="7" spans="2:8">
      <c r="B7" s="5" t="s">
        <v>4</v>
      </c>
      <c r="C7" s="17"/>
      <c r="D7" s="17"/>
      <c r="E7" s="1">
        <f t="shared" si="0"/>
        <v>0</v>
      </c>
      <c r="F7" s="1">
        <v>0</v>
      </c>
      <c r="G7" s="2">
        <f t="shared" si="1"/>
        <v>0</v>
      </c>
      <c r="H7" s="4" t="e">
        <f t="shared" si="2"/>
        <v>#DIV/0!</v>
      </c>
    </row>
    <row r="8" spans="2:8">
      <c r="B8" s="5" t="s">
        <v>13</v>
      </c>
      <c r="C8" s="17"/>
      <c r="D8" s="17"/>
      <c r="E8" s="1">
        <f t="shared" si="0"/>
        <v>0</v>
      </c>
      <c r="F8" s="1">
        <v>0</v>
      </c>
      <c r="G8" s="2">
        <f t="shared" si="1"/>
        <v>0</v>
      </c>
      <c r="H8" s="4" t="e">
        <f t="shared" si="2"/>
        <v>#DIV/0!</v>
      </c>
    </row>
    <row r="9" spans="2:8">
      <c r="B9" s="5" t="s">
        <v>5</v>
      </c>
      <c r="C9" s="17"/>
      <c r="D9" s="17">
        <v>1651</v>
      </c>
      <c r="E9" s="1">
        <f t="shared" si="0"/>
        <v>1651</v>
      </c>
      <c r="F9" s="1">
        <v>1469</v>
      </c>
      <c r="G9" s="2">
        <f t="shared" si="1"/>
        <v>182</v>
      </c>
      <c r="H9" s="4">
        <f t="shared" si="2"/>
        <v>12.39</v>
      </c>
    </row>
    <row r="10" spans="2:8">
      <c r="B10" s="5" t="s">
        <v>6</v>
      </c>
      <c r="C10" s="17"/>
      <c r="D10" s="17">
        <v>1795</v>
      </c>
      <c r="E10" s="1">
        <f t="shared" si="0"/>
        <v>1795</v>
      </c>
      <c r="F10" s="1">
        <v>1922</v>
      </c>
      <c r="G10" s="2">
        <f t="shared" si="1"/>
        <v>-127</v>
      </c>
      <c r="H10" s="4">
        <f t="shared" si="2"/>
        <v>-6.61</v>
      </c>
    </row>
    <row r="11" spans="2:8">
      <c r="B11" s="5" t="s">
        <v>7</v>
      </c>
      <c r="C11" s="17">
        <v>3740</v>
      </c>
      <c r="D11" s="17">
        <v>3938</v>
      </c>
      <c r="E11" s="1">
        <f t="shared" si="0"/>
        <v>7678</v>
      </c>
      <c r="F11" s="1">
        <v>7027</v>
      </c>
      <c r="G11" s="2">
        <f t="shared" si="1"/>
        <v>651</v>
      </c>
      <c r="H11" s="4">
        <f t="shared" si="2"/>
        <v>9.26</v>
      </c>
    </row>
    <row r="12" spans="2:8">
      <c r="B12" s="5" t="s">
        <v>8</v>
      </c>
      <c r="C12" s="17">
        <v>2547</v>
      </c>
      <c r="D12" s="17">
        <v>2433</v>
      </c>
      <c r="E12" s="1">
        <f t="shared" si="0"/>
        <v>4980</v>
      </c>
      <c r="F12" s="1">
        <v>4782</v>
      </c>
      <c r="G12" s="2">
        <f t="shared" si="1"/>
        <v>198</v>
      </c>
      <c r="H12" s="4">
        <f t="shared" si="2"/>
        <v>4.1399999999999997</v>
      </c>
    </row>
    <row r="13" spans="2:8">
      <c r="B13" s="5" t="s">
        <v>9</v>
      </c>
      <c r="C13" s="17">
        <v>836</v>
      </c>
      <c r="D13" s="17">
        <v>1065</v>
      </c>
      <c r="E13" s="1">
        <f t="shared" si="0"/>
        <v>1901</v>
      </c>
      <c r="F13" s="1">
        <v>12659</v>
      </c>
      <c r="G13" s="2">
        <f t="shared" si="1"/>
        <v>-10758</v>
      </c>
      <c r="H13" s="4">
        <f t="shared" si="2"/>
        <v>-84.98</v>
      </c>
    </row>
    <row r="14" spans="2:8">
      <c r="B14" s="5" t="s">
        <v>10</v>
      </c>
      <c r="C14" s="17">
        <v>1231</v>
      </c>
      <c r="D14" s="17">
        <v>1186</v>
      </c>
      <c r="E14" s="1">
        <f t="shared" si="0"/>
        <v>2417</v>
      </c>
      <c r="F14" s="1">
        <v>2142</v>
      </c>
      <c r="G14" s="2">
        <f t="shared" si="1"/>
        <v>275</v>
      </c>
      <c r="H14" s="4">
        <f t="shared" si="2"/>
        <v>12.84</v>
      </c>
    </row>
    <row r="15" spans="2:8">
      <c r="B15" s="5" t="s">
        <v>11</v>
      </c>
      <c r="C15" s="17">
        <v>5024</v>
      </c>
      <c r="D15" s="17">
        <v>4321</v>
      </c>
      <c r="E15" s="1">
        <f t="shared" si="0"/>
        <v>9345</v>
      </c>
      <c r="F15" s="1">
        <v>0</v>
      </c>
      <c r="G15" s="2">
        <f t="shared" si="1"/>
        <v>9345</v>
      </c>
      <c r="H15" s="4" t="e">
        <f t="shared" si="2"/>
        <v>#DIV/0!</v>
      </c>
    </row>
    <row r="16" spans="2:8" ht="13.5" thickBot="1">
      <c r="B16" s="6" t="s">
        <v>12</v>
      </c>
      <c r="C16" s="18">
        <f>SUM(C5:C15)</f>
        <v>13378</v>
      </c>
      <c r="D16" s="18">
        <f>SUM(D5:D15)</f>
        <v>16389</v>
      </c>
      <c r="E16" s="7">
        <f>SUM(E5:E15)</f>
        <v>29767</v>
      </c>
      <c r="F16" s="8">
        <f>SUM(F5:F15)</f>
        <v>30001</v>
      </c>
      <c r="G16" s="8">
        <f>SUM(G5:G15)</f>
        <v>-234</v>
      </c>
      <c r="H16" s="9">
        <f t="shared" si="2"/>
        <v>-0.78</v>
      </c>
    </row>
  </sheetData>
  <sheetProtection selectLockedCells="1" selectUnlockedCells="1"/>
  <mergeCells count="3">
    <mergeCell ref="B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16"/>
  <sheetViews>
    <sheetView workbookViewId="0">
      <selection activeCell="E27" sqref="E27"/>
    </sheetView>
  </sheetViews>
  <sheetFormatPr defaultRowHeight="12.75"/>
  <cols>
    <col min="2" max="2" width="14" bestFit="1" customWidth="1"/>
    <col min="3" max="4" width="14" customWidth="1"/>
    <col min="5" max="5" width="13.28515625" bestFit="1" customWidth="1"/>
    <col min="6" max="7" width="13.28515625" customWidth="1"/>
  </cols>
  <sheetData>
    <row r="1" spans="2:8" ht="13.5" thickBot="1"/>
    <row r="2" spans="2:8" ht="27.75" customHeight="1" thickBot="1">
      <c r="B2" s="21" t="s">
        <v>29</v>
      </c>
      <c r="C2" s="22"/>
      <c r="D2" s="22"/>
      <c r="E2" s="22"/>
      <c r="F2" s="22"/>
      <c r="G2" s="22"/>
      <c r="H2" s="23"/>
    </row>
    <row r="3" spans="2:8" ht="18" customHeight="1" thickBot="1">
      <c r="B3" s="15"/>
      <c r="C3" s="24">
        <v>2013</v>
      </c>
      <c r="D3" s="25"/>
      <c r="E3" s="26"/>
      <c r="F3" s="24" t="s">
        <v>16</v>
      </c>
      <c r="G3" s="25"/>
      <c r="H3" s="26"/>
    </row>
    <row r="4" spans="2:8" ht="25.5" customHeight="1" thickBot="1">
      <c r="B4" s="10" t="s">
        <v>0</v>
      </c>
      <c r="C4" s="16" t="s">
        <v>18</v>
      </c>
      <c r="D4" s="16" t="s">
        <v>17</v>
      </c>
      <c r="E4" s="11" t="s">
        <v>12</v>
      </c>
      <c r="F4" s="11" t="s">
        <v>15</v>
      </c>
      <c r="G4" s="11" t="s">
        <v>14</v>
      </c>
      <c r="H4" s="14" t="s">
        <v>1</v>
      </c>
    </row>
    <row r="5" spans="2:8">
      <c r="B5" s="3" t="s">
        <v>2</v>
      </c>
      <c r="C5" s="17">
        <v>0</v>
      </c>
      <c r="D5" s="17">
        <v>0</v>
      </c>
      <c r="E5" s="1">
        <f>SUM(C5:D5)</f>
        <v>0</v>
      </c>
      <c r="F5" s="1"/>
      <c r="G5" s="12">
        <f>SUM(E5-F5)</f>
        <v>0</v>
      </c>
      <c r="H5" s="13" t="e">
        <f>ROUND(((G5/F5)*100),2)</f>
        <v>#DIV/0!</v>
      </c>
    </row>
    <row r="6" spans="2:8">
      <c r="B6" s="5" t="s">
        <v>3</v>
      </c>
      <c r="C6" s="17">
        <v>0</v>
      </c>
      <c r="D6" s="17">
        <v>0</v>
      </c>
      <c r="E6" s="1">
        <f t="shared" ref="E6:E15" si="0">SUM(C6:D6)</f>
        <v>0</v>
      </c>
      <c r="F6" s="1"/>
      <c r="G6" s="2">
        <f t="shared" ref="G6:G15" si="1">SUM(E6-F6)</f>
        <v>0</v>
      </c>
      <c r="H6" s="4" t="e">
        <f t="shared" ref="H6:H16" si="2">ROUND(((G6/F6)*100),2)</f>
        <v>#DIV/0!</v>
      </c>
    </row>
    <row r="7" spans="2:8">
      <c r="B7" s="5" t="s">
        <v>4</v>
      </c>
      <c r="C7" s="17">
        <v>0</v>
      </c>
      <c r="D7" s="17">
        <v>0</v>
      </c>
      <c r="E7" s="1">
        <f t="shared" si="0"/>
        <v>0</v>
      </c>
      <c r="F7" s="1"/>
      <c r="G7" s="2">
        <f t="shared" si="1"/>
        <v>0</v>
      </c>
      <c r="H7" s="4" t="e">
        <f t="shared" si="2"/>
        <v>#DIV/0!</v>
      </c>
    </row>
    <row r="8" spans="2:8">
      <c r="B8" s="5" t="s">
        <v>13</v>
      </c>
      <c r="C8" s="17">
        <v>0</v>
      </c>
      <c r="D8" s="17">
        <v>0</v>
      </c>
      <c r="E8" s="1">
        <f t="shared" si="0"/>
        <v>0</v>
      </c>
      <c r="F8" s="1"/>
      <c r="G8" s="2">
        <f t="shared" si="1"/>
        <v>0</v>
      </c>
      <c r="H8" s="4" t="e">
        <f t="shared" si="2"/>
        <v>#DIV/0!</v>
      </c>
    </row>
    <row r="9" spans="2:8">
      <c r="B9" s="5" t="s">
        <v>5</v>
      </c>
      <c r="C9" s="17">
        <v>0</v>
      </c>
      <c r="D9" s="17">
        <v>1308</v>
      </c>
      <c r="E9" s="1">
        <f t="shared" si="0"/>
        <v>1308</v>
      </c>
      <c r="F9" s="1">
        <v>214</v>
      </c>
      <c r="G9" s="2">
        <f t="shared" si="1"/>
        <v>1094</v>
      </c>
      <c r="H9" s="4">
        <f t="shared" si="2"/>
        <v>511.21</v>
      </c>
    </row>
    <row r="10" spans="2:8">
      <c r="B10" s="5" t="s">
        <v>6</v>
      </c>
      <c r="C10" s="17">
        <v>0</v>
      </c>
      <c r="D10" s="17">
        <v>642</v>
      </c>
      <c r="E10" s="1">
        <f t="shared" si="0"/>
        <v>642</v>
      </c>
      <c r="F10" s="1">
        <v>726</v>
      </c>
      <c r="G10" s="2">
        <f t="shared" si="1"/>
        <v>-84</v>
      </c>
      <c r="H10" s="4">
        <f t="shared" si="2"/>
        <v>-11.57</v>
      </c>
    </row>
    <row r="11" spans="2:8">
      <c r="B11" s="5" t="s">
        <v>7</v>
      </c>
      <c r="C11" s="17">
        <v>1261</v>
      </c>
      <c r="D11" s="17">
        <v>1305</v>
      </c>
      <c r="E11" s="1">
        <f t="shared" si="0"/>
        <v>2566</v>
      </c>
      <c r="F11" s="1">
        <v>2396</v>
      </c>
      <c r="G11" s="2">
        <f t="shared" si="1"/>
        <v>170</v>
      </c>
      <c r="H11" s="4">
        <f t="shared" si="2"/>
        <v>7.1</v>
      </c>
    </row>
    <row r="12" spans="2:8">
      <c r="B12" s="5" t="s">
        <v>8</v>
      </c>
      <c r="C12" s="17">
        <v>504</v>
      </c>
      <c r="D12" s="17">
        <v>474</v>
      </c>
      <c r="E12" s="1">
        <f t="shared" si="0"/>
        <v>978</v>
      </c>
      <c r="F12" s="1">
        <v>990</v>
      </c>
      <c r="G12" s="2">
        <f t="shared" si="1"/>
        <v>-12</v>
      </c>
      <c r="H12" s="4">
        <f t="shared" si="2"/>
        <v>-1.21</v>
      </c>
    </row>
    <row r="13" spans="2:8">
      <c r="B13" s="5" t="s">
        <v>9</v>
      </c>
      <c r="C13" s="17">
        <v>212</v>
      </c>
      <c r="D13" s="17">
        <v>177</v>
      </c>
      <c r="E13" s="1">
        <f t="shared" si="0"/>
        <v>389</v>
      </c>
      <c r="F13" s="1">
        <v>3860</v>
      </c>
      <c r="G13" s="2">
        <f t="shared" si="1"/>
        <v>-3471</v>
      </c>
      <c r="H13" s="4">
        <f t="shared" si="2"/>
        <v>-89.92</v>
      </c>
    </row>
    <row r="14" spans="2:8">
      <c r="B14" s="5" t="s">
        <v>10</v>
      </c>
      <c r="C14" s="17">
        <v>776</v>
      </c>
      <c r="D14" s="17">
        <v>1084</v>
      </c>
      <c r="E14" s="1">
        <f t="shared" si="0"/>
        <v>1860</v>
      </c>
      <c r="F14" s="1">
        <v>1973</v>
      </c>
      <c r="G14" s="2">
        <f t="shared" si="1"/>
        <v>-113</v>
      </c>
      <c r="H14" s="4">
        <f t="shared" si="2"/>
        <v>-5.73</v>
      </c>
    </row>
    <row r="15" spans="2:8">
      <c r="B15" s="5" t="s">
        <v>11</v>
      </c>
      <c r="C15" s="17">
        <v>1371</v>
      </c>
      <c r="D15" s="17">
        <v>1407</v>
      </c>
      <c r="E15" s="1">
        <f t="shared" si="0"/>
        <v>2778</v>
      </c>
      <c r="F15" s="1">
        <v>0</v>
      </c>
      <c r="G15" s="2">
        <f t="shared" si="1"/>
        <v>2778</v>
      </c>
      <c r="H15" s="4" t="e">
        <f t="shared" si="2"/>
        <v>#DIV/0!</v>
      </c>
    </row>
    <row r="16" spans="2:8" ht="13.5" thickBot="1">
      <c r="B16" s="6" t="s">
        <v>12</v>
      </c>
      <c r="C16" s="18">
        <f>SUM(C5:C15)</f>
        <v>4124</v>
      </c>
      <c r="D16" s="18">
        <f>SUM(D5:D15)</f>
        <v>6397</v>
      </c>
      <c r="E16" s="7">
        <f>SUM(E5:E15)</f>
        <v>10521</v>
      </c>
      <c r="F16" s="8">
        <f>SUM(F5:F15)</f>
        <v>10159</v>
      </c>
      <c r="G16" s="8">
        <f>SUM(G5:G15)</f>
        <v>362</v>
      </c>
      <c r="H16" s="9">
        <f t="shared" si="2"/>
        <v>3.56</v>
      </c>
    </row>
  </sheetData>
  <sheetProtection selectLockedCells="1" selectUnlockedCells="1"/>
  <mergeCells count="3">
    <mergeCell ref="B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M16"/>
  <sheetViews>
    <sheetView tabSelected="1" workbookViewId="0">
      <selection activeCell="L12" sqref="L12"/>
    </sheetView>
  </sheetViews>
  <sheetFormatPr defaultRowHeight="12.75"/>
  <cols>
    <col min="2" max="2" width="14" bestFit="1" customWidth="1"/>
    <col min="3" max="4" width="14" customWidth="1"/>
    <col min="5" max="5" width="13.28515625" bestFit="1" customWidth="1"/>
    <col min="6" max="7" width="13.28515625" customWidth="1"/>
  </cols>
  <sheetData>
    <row r="1" spans="2:13" ht="13.5" thickBot="1"/>
    <row r="2" spans="2:13" ht="27.75" customHeight="1" thickBot="1">
      <c r="B2" s="21" t="s">
        <v>30</v>
      </c>
      <c r="C2" s="22"/>
      <c r="D2" s="22"/>
      <c r="E2" s="22"/>
      <c r="F2" s="22"/>
      <c r="G2" s="22"/>
      <c r="H2" s="23"/>
    </row>
    <row r="3" spans="2:13" ht="18" customHeight="1" thickBot="1">
      <c r="B3" s="15"/>
      <c r="C3" s="24">
        <v>2013</v>
      </c>
      <c r="D3" s="25"/>
      <c r="E3" s="26"/>
      <c r="F3" s="24" t="s">
        <v>16</v>
      </c>
      <c r="G3" s="25"/>
      <c r="H3" s="26"/>
    </row>
    <row r="4" spans="2:13" ht="25.5" customHeight="1" thickBot="1">
      <c r="B4" s="10" t="s">
        <v>0</v>
      </c>
      <c r="C4" s="16" t="s">
        <v>18</v>
      </c>
      <c r="D4" s="16" t="s">
        <v>17</v>
      </c>
      <c r="E4" s="11" t="s">
        <v>12</v>
      </c>
      <c r="F4" s="11" t="s">
        <v>15</v>
      </c>
      <c r="G4" s="11" t="s">
        <v>14</v>
      </c>
      <c r="H4" s="14" t="s">
        <v>1</v>
      </c>
    </row>
    <row r="5" spans="2:13">
      <c r="B5" s="3" t="s">
        <v>2</v>
      </c>
      <c r="C5" s="17">
        <v>0</v>
      </c>
      <c r="D5" s="17">
        <v>0</v>
      </c>
      <c r="E5" s="1">
        <f>SUM(C5:D5)</f>
        <v>0</v>
      </c>
      <c r="F5" s="1">
        <v>0</v>
      </c>
      <c r="G5" s="12">
        <f>SUM(E5-F5)</f>
        <v>0</v>
      </c>
      <c r="H5" s="13" t="e">
        <f>ROUND(((G5/F5)*100),2)</f>
        <v>#DIV/0!</v>
      </c>
    </row>
    <row r="6" spans="2:13">
      <c r="B6" s="5" t="s">
        <v>3</v>
      </c>
      <c r="C6" s="17">
        <v>0</v>
      </c>
      <c r="D6" s="17">
        <v>0</v>
      </c>
      <c r="E6" s="1">
        <f t="shared" ref="E6:E15" si="0">SUM(C6:D6)</f>
        <v>0</v>
      </c>
      <c r="F6" s="1">
        <v>0</v>
      </c>
      <c r="G6" s="2">
        <f t="shared" ref="G6:G15" si="1">SUM(E6-F6)</f>
        <v>0</v>
      </c>
      <c r="H6" s="4" t="e">
        <f t="shared" ref="H6:H16" si="2">ROUND(((G6/F6)*100),2)</f>
        <v>#DIV/0!</v>
      </c>
    </row>
    <row r="7" spans="2:13">
      <c r="B7" s="5" t="s">
        <v>4</v>
      </c>
      <c r="C7" s="17">
        <v>0</v>
      </c>
      <c r="D7" s="17">
        <v>0</v>
      </c>
      <c r="E7" s="1">
        <f t="shared" si="0"/>
        <v>0</v>
      </c>
      <c r="F7" s="1">
        <v>0</v>
      </c>
      <c r="G7" s="2">
        <f t="shared" si="1"/>
        <v>0</v>
      </c>
      <c r="H7" s="4" t="e">
        <f t="shared" si="2"/>
        <v>#DIV/0!</v>
      </c>
    </row>
    <row r="8" spans="2:13">
      <c r="B8" s="5" t="s">
        <v>13</v>
      </c>
      <c r="C8" s="17">
        <v>0</v>
      </c>
      <c r="D8" s="17">
        <v>0</v>
      </c>
      <c r="E8" s="1">
        <f t="shared" si="0"/>
        <v>0</v>
      </c>
      <c r="F8" s="1">
        <v>0</v>
      </c>
      <c r="G8" s="2">
        <f t="shared" si="1"/>
        <v>0</v>
      </c>
      <c r="H8" s="4" t="e">
        <f t="shared" si="2"/>
        <v>#DIV/0!</v>
      </c>
    </row>
    <row r="9" spans="2:13">
      <c r="B9" s="5" t="s">
        <v>5</v>
      </c>
      <c r="C9" s="17">
        <v>0</v>
      </c>
      <c r="D9" s="17">
        <v>2910</v>
      </c>
      <c r="E9" s="1">
        <f t="shared" si="0"/>
        <v>2910</v>
      </c>
      <c r="F9" s="1">
        <v>131</v>
      </c>
      <c r="G9" s="2">
        <f t="shared" si="1"/>
        <v>2779</v>
      </c>
      <c r="H9" s="4">
        <f t="shared" si="2"/>
        <v>2121.37</v>
      </c>
      <c r="I9" s="20" t="s">
        <v>32</v>
      </c>
      <c r="J9" s="20"/>
      <c r="K9" s="20"/>
      <c r="L9" s="20"/>
      <c r="M9" s="20"/>
    </row>
    <row r="10" spans="2:13">
      <c r="B10" s="5" t="s">
        <v>6</v>
      </c>
      <c r="C10" s="17">
        <v>0</v>
      </c>
      <c r="D10" s="17">
        <v>707</v>
      </c>
      <c r="E10" s="1">
        <f t="shared" si="0"/>
        <v>707</v>
      </c>
      <c r="F10" s="1">
        <v>725</v>
      </c>
      <c r="G10" s="2">
        <f t="shared" si="1"/>
        <v>-18</v>
      </c>
      <c r="H10" s="4">
        <f t="shared" si="2"/>
        <v>-2.48</v>
      </c>
    </row>
    <row r="11" spans="2:13">
      <c r="B11" s="5" t="s">
        <v>7</v>
      </c>
      <c r="C11" s="17">
        <v>883</v>
      </c>
      <c r="D11" s="17">
        <v>979</v>
      </c>
      <c r="E11" s="1">
        <f t="shared" si="0"/>
        <v>1862</v>
      </c>
      <c r="F11" s="1">
        <v>5295</v>
      </c>
      <c r="G11" s="2">
        <f t="shared" si="1"/>
        <v>-3433</v>
      </c>
      <c r="H11" s="4">
        <f t="shared" si="2"/>
        <v>-64.83</v>
      </c>
    </row>
    <row r="12" spans="2:13">
      <c r="B12" s="5" t="s">
        <v>8</v>
      </c>
      <c r="C12" s="17">
        <v>591</v>
      </c>
      <c r="D12" s="17">
        <v>817</v>
      </c>
      <c r="E12" s="1">
        <f t="shared" si="0"/>
        <v>1408</v>
      </c>
      <c r="F12" s="1">
        <v>2805</v>
      </c>
      <c r="G12" s="2">
        <f t="shared" si="1"/>
        <v>-1397</v>
      </c>
      <c r="H12" s="4">
        <f t="shared" si="2"/>
        <v>-49.8</v>
      </c>
    </row>
    <row r="13" spans="2:13">
      <c r="B13" s="5" t="s">
        <v>9</v>
      </c>
      <c r="C13" s="17">
        <v>0</v>
      </c>
      <c r="D13" s="17">
        <v>0</v>
      </c>
      <c r="E13" s="1">
        <f t="shared" si="0"/>
        <v>0</v>
      </c>
      <c r="F13" s="1">
        <v>2749</v>
      </c>
      <c r="G13" s="2">
        <f t="shared" si="1"/>
        <v>-2749</v>
      </c>
      <c r="H13" s="4">
        <f t="shared" si="2"/>
        <v>-100</v>
      </c>
    </row>
    <row r="14" spans="2:13">
      <c r="B14" s="5" t="s">
        <v>10</v>
      </c>
      <c r="C14" s="17">
        <v>1090</v>
      </c>
      <c r="D14" s="17">
        <v>1267</v>
      </c>
      <c r="E14" s="1">
        <f t="shared" si="0"/>
        <v>2357</v>
      </c>
      <c r="F14" s="1">
        <v>1688</v>
      </c>
      <c r="G14" s="2">
        <f t="shared" si="1"/>
        <v>669</v>
      </c>
      <c r="H14" s="4">
        <f t="shared" si="2"/>
        <v>39.630000000000003</v>
      </c>
    </row>
    <row r="15" spans="2:13">
      <c r="B15" s="5" t="s">
        <v>11</v>
      </c>
      <c r="C15" s="17">
        <v>1810</v>
      </c>
      <c r="D15" s="17">
        <v>1613</v>
      </c>
      <c r="E15" s="1">
        <f t="shared" si="0"/>
        <v>3423</v>
      </c>
      <c r="F15" s="1">
        <v>0</v>
      </c>
      <c r="G15" s="2">
        <f t="shared" si="1"/>
        <v>3423</v>
      </c>
      <c r="H15" s="4" t="e">
        <f t="shared" si="2"/>
        <v>#DIV/0!</v>
      </c>
    </row>
    <row r="16" spans="2:13" ht="13.5" thickBot="1">
      <c r="B16" s="6" t="s">
        <v>12</v>
      </c>
      <c r="C16" s="18">
        <f>SUM(C5:C15)</f>
        <v>4374</v>
      </c>
      <c r="D16" s="18">
        <f>SUM(D5:D15)</f>
        <v>8293</v>
      </c>
      <c r="E16" s="7">
        <f>SUM(E5:E15)</f>
        <v>12667</v>
      </c>
      <c r="F16" s="8">
        <f>SUM(F5:F15)</f>
        <v>13393</v>
      </c>
      <c r="G16" s="8">
        <f>SUM(G5:G15)</f>
        <v>-726</v>
      </c>
      <c r="H16" s="9">
        <f t="shared" si="2"/>
        <v>-5.42</v>
      </c>
    </row>
  </sheetData>
  <sheetProtection selectLockedCells="1" selectUnlockedCells="1"/>
  <mergeCells count="3">
    <mergeCell ref="B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16"/>
  <sheetViews>
    <sheetView workbookViewId="0">
      <selection activeCell="F23" sqref="F23"/>
    </sheetView>
  </sheetViews>
  <sheetFormatPr defaultRowHeight="12.75"/>
  <cols>
    <col min="2" max="2" width="14" bestFit="1" customWidth="1"/>
    <col min="3" max="4" width="14" customWidth="1"/>
    <col min="5" max="5" width="13.28515625" bestFit="1" customWidth="1"/>
    <col min="6" max="7" width="13.28515625" customWidth="1"/>
  </cols>
  <sheetData>
    <row r="1" spans="2:8" ht="13.5" thickBot="1"/>
    <row r="2" spans="2:8" ht="27.75" customHeight="1" thickBot="1">
      <c r="B2" s="21" t="s">
        <v>31</v>
      </c>
      <c r="C2" s="22"/>
      <c r="D2" s="22"/>
      <c r="E2" s="22"/>
      <c r="F2" s="22"/>
      <c r="G2" s="22"/>
      <c r="H2" s="23"/>
    </row>
    <row r="3" spans="2:8" ht="18" customHeight="1" thickBot="1">
      <c r="B3" s="15"/>
      <c r="C3" s="24">
        <v>2013</v>
      </c>
      <c r="D3" s="25"/>
      <c r="E3" s="26"/>
      <c r="F3" s="24" t="s">
        <v>16</v>
      </c>
      <c r="G3" s="25"/>
      <c r="H3" s="26"/>
    </row>
    <row r="4" spans="2:8" ht="25.5" customHeight="1" thickBot="1">
      <c r="B4" s="10" t="s">
        <v>0</v>
      </c>
      <c r="C4" s="16" t="s">
        <v>18</v>
      </c>
      <c r="D4" s="16" t="s">
        <v>17</v>
      </c>
      <c r="E4" s="11" t="s">
        <v>12</v>
      </c>
      <c r="F4" s="11" t="s">
        <v>15</v>
      </c>
      <c r="G4" s="11" t="s">
        <v>14</v>
      </c>
      <c r="H4" s="14" t="s">
        <v>1</v>
      </c>
    </row>
    <row r="5" spans="2:8">
      <c r="B5" s="3" t="s">
        <v>2</v>
      </c>
      <c r="C5" s="19">
        <f>Jan!C5+Feb!C5+Mar!C5+Apr!C5+May!C5+Jun!C5+Jul!C5+Aug!C5+Sept!C5+Oct!C5+Nov!C5+Dec!C5</f>
        <v>102</v>
      </c>
      <c r="D5" s="19">
        <f>Jan!D5+Feb!D5+Mar!D5+Apr!D5+May!D5+Jun!D5+Jul!D5+Aug!D5+Sept!D5+Oct!D5+Nov!D5+Dec!D5</f>
        <v>228</v>
      </c>
      <c r="E5" s="1">
        <f>SUM(C5:D5)</f>
        <v>330</v>
      </c>
      <c r="F5" s="1">
        <v>0</v>
      </c>
      <c r="G5" s="12">
        <f>SUM(E5-F5)</f>
        <v>330</v>
      </c>
      <c r="H5" s="13" t="e">
        <f>ROUND(((G5/F5)*100),2)</f>
        <v>#DIV/0!</v>
      </c>
    </row>
    <row r="6" spans="2:8">
      <c r="B6" s="5" t="s">
        <v>3</v>
      </c>
      <c r="C6" s="19">
        <f>Jan!C6+Feb!C6+Mar!C6+Apr!C6+May!C6+Jun!C6+Jul!C6+Aug!C6+Sept!C6+Oct!C6+Nov!C6+Dec!C6</f>
        <v>7493</v>
      </c>
      <c r="D6" s="19">
        <f>Jan!D6+Feb!D6+Mar!D6+Apr!D6+May!D6+Jun!D6+Jul!D6+Aug!D6+Sept!D6+Oct!D6+Nov!D6+Dec!D6</f>
        <v>7359</v>
      </c>
      <c r="E6" s="1">
        <f t="shared" ref="E6:E15" si="0">SUM(C6:D6)</f>
        <v>14852</v>
      </c>
      <c r="F6" s="1">
        <v>15196</v>
      </c>
      <c r="G6" s="2">
        <f t="shared" ref="G6:G15" si="1">SUM(E6-F6)</f>
        <v>-344</v>
      </c>
      <c r="H6" s="4">
        <f t="shared" ref="H6:H16" si="2">ROUND(((G6/F6)*100),2)</f>
        <v>-2.2599999999999998</v>
      </c>
    </row>
    <row r="7" spans="2:8">
      <c r="B7" s="5" t="s">
        <v>4</v>
      </c>
      <c r="C7" s="19">
        <f>Jan!C7+Feb!C7+Mar!C7+Apr!C7+May!C7+Jun!C7+Jul!C7+Aug!C7+Sept!C7+Oct!C7+Nov!C7+Dec!C7</f>
        <v>156</v>
      </c>
      <c r="D7" s="19">
        <f>Jan!D7+Feb!D7+Mar!D7+Apr!D7+May!D7+Jun!D7+Jul!D7+Aug!D7+Sept!D7+Oct!D7+Nov!D7+Dec!D7</f>
        <v>159</v>
      </c>
      <c r="E7" s="1">
        <f t="shared" si="0"/>
        <v>315</v>
      </c>
      <c r="F7" s="1">
        <v>352</v>
      </c>
      <c r="G7" s="2">
        <f t="shared" si="1"/>
        <v>-37</v>
      </c>
      <c r="H7" s="4">
        <f t="shared" si="2"/>
        <v>-10.51</v>
      </c>
    </row>
    <row r="8" spans="2:8">
      <c r="B8" s="5" t="s">
        <v>13</v>
      </c>
      <c r="C8" s="19">
        <f>Jan!C8+Feb!C8+Mar!C8+Apr!C8+May!C8+Jun!C8+Jul!C8+Aug!C8+Sept!C8+Oct!C8+Nov!C8+Dec!C8</f>
        <v>0</v>
      </c>
      <c r="D8" s="19">
        <f>Jan!D8+Feb!D8+Mar!D8+Apr!D8+May!D8+Jun!D8+Jul!D8+Aug!D8+Sept!D8+Oct!D8+Nov!D8+Dec!D8</f>
        <v>0</v>
      </c>
      <c r="E8" s="1">
        <f t="shared" si="0"/>
        <v>0</v>
      </c>
      <c r="F8" s="1">
        <v>0</v>
      </c>
      <c r="G8" s="2">
        <f t="shared" si="1"/>
        <v>0</v>
      </c>
      <c r="H8" s="4" t="e">
        <f t="shared" si="2"/>
        <v>#DIV/0!</v>
      </c>
    </row>
    <row r="9" spans="2:8">
      <c r="B9" s="5" t="s">
        <v>5</v>
      </c>
      <c r="C9" s="19">
        <f>Jan!C9+Feb!C9+Mar!C9+Apr!C9+May!C9+Jun!C9+Jul!C9+Aug!C9+Sept!C9+Oct!C9+Nov!C9+Dec!C9</f>
        <v>0</v>
      </c>
      <c r="D9" s="19">
        <f>Jan!D9+Feb!D9+Mar!D9+Apr!D9+May!D9+Jun!D9+Jul!D9+Aug!D9+Sept!D9+Oct!D9+Nov!D9+Dec!D9</f>
        <v>75449</v>
      </c>
      <c r="E9" s="1">
        <f t="shared" si="0"/>
        <v>75449</v>
      </c>
      <c r="F9" s="1">
        <v>63871</v>
      </c>
      <c r="G9" s="2">
        <f t="shared" si="1"/>
        <v>11578</v>
      </c>
      <c r="H9" s="4">
        <f t="shared" si="2"/>
        <v>18.13</v>
      </c>
    </row>
    <row r="10" spans="2:8">
      <c r="B10" s="5" t="s">
        <v>6</v>
      </c>
      <c r="C10" s="19">
        <f>Jan!C10+Feb!C10+Mar!C10+Apr!C10+May!C10+Jun!C10+Jul!C10+Aug!C10+Sept!C10+Oct!C10+Nov!C10+Dec!C10</f>
        <v>0</v>
      </c>
      <c r="D10" s="19">
        <f>Jan!D10+Feb!D10+Mar!D10+Apr!D10+May!D10+Jun!D10+Jul!D10+Aug!D10+Sept!D10+Oct!D10+Nov!D10+Dec!D10</f>
        <v>47794</v>
      </c>
      <c r="E10" s="1">
        <f t="shared" si="0"/>
        <v>47794</v>
      </c>
      <c r="F10" s="1">
        <v>47622</v>
      </c>
      <c r="G10" s="2">
        <f t="shared" si="1"/>
        <v>172</v>
      </c>
      <c r="H10" s="4">
        <f t="shared" si="2"/>
        <v>0.36</v>
      </c>
    </row>
    <row r="11" spans="2:8">
      <c r="B11" s="5" t="s">
        <v>7</v>
      </c>
      <c r="C11" s="19">
        <f>Jan!C11+Feb!C11+Mar!C11+Apr!C11+May!C11+Jun!C11+Jul!C11+Aug!C11+Sept!C11+Oct!C11+Nov!C11+Dec!C11</f>
        <v>52840</v>
      </c>
      <c r="D11" s="19">
        <f>Jan!D11+Feb!D11+Mar!D11+Apr!D11+May!D11+Jun!D11+Jul!D11+Aug!D11+Sept!D11+Oct!D11+Nov!D11+Dec!D11</f>
        <v>51780</v>
      </c>
      <c r="E11" s="1">
        <f t="shared" si="0"/>
        <v>104620</v>
      </c>
      <c r="F11" s="1">
        <v>100297</v>
      </c>
      <c r="G11" s="2">
        <f t="shared" si="1"/>
        <v>4323</v>
      </c>
      <c r="H11" s="4">
        <f t="shared" si="2"/>
        <v>4.3099999999999996</v>
      </c>
    </row>
    <row r="12" spans="2:8">
      <c r="B12" s="5" t="s">
        <v>8</v>
      </c>
      <c r="C12" s="19">
        <f>Jan!C12+Feb!C12+Mar!C12+Apr!C12+May!C12+Jun!C12+Jul!C12+Aug!C12+Sept!C12+Oct!C12+Nov!C12+Dec!C12</f>
        <v>38420</v>
      </c>
      <c r="D12" s="19">
        <f>Jan!D12+Feb!D12+Mar!D12+Apr!D12+May!D12+Jun!D12+Jul!D12+Aug!D12+Sept!D12+Oct!D12+Nov!D12+Dec!D12</f>
        <v>36724</v>
      </c>
      <c r="E12" s="1">
        <f t="shared" si="0"/>
        <v>75144</v>
      </c>
      <c r="F12" s="1">
        <v>77362</v>
      </c>
      <c r="G12" s="2">
        <f t="shared" si="1"/>
        <v>-2218</v>
      </c>
      <c r="H12" s="4">
        <f t="shared" si="2"/>
        <v>-2.87</v>
      </c>
    </row>
    <row r="13" spans="2:8">
      <c r="B13" s="5" t="s">
        <v>9</v>
      </c>
      <c r="C13" s="19">
        <f>Jan!C13+Feb!C13+Mar!C13+Apr!C13+May!C13+Jun!C13+Jul!C13+Aug!C13+Sept!C13+Oct!C13+Nov!C13+Dec!C13</f>
        <v>38478</v>
      </c>
      <c r="D13" s="19">
        <f>Jan!D13+Feb!D13+Mar!D13+Apr!D13+May!D13+Jun!D13+Jul!D13+Aug!D13+Sept!D13+Oct!D13+Nov!D13+Dec!D13</f>
        <v>39403</v>
      </c>
      <c r="E13" s="1">
        <f t="shared" si="0"/>
        <v>77881</v>
      </c>
      <c r="F13" s="1">
        <v>129402</v>
      </c>
      <c r="G13" s="2">
        <f t="shared" si="1"/>
        <v>-51521</v>
      </c>
      <c r="H13" s="4">
        <f t="shared" si="2"/>
        <v>-39.81</v>
      </c>
    </row>
    <row r="14" spans="2:8">
      <c r="B14" s="5" t="s">
        <v>10</v>
      </c>
      <c r="C14" s="19">
        <f>Jan!C14+Feb!C14+Mar!C14+Apr!C14+May!C14+Jun!C14+Jul!C14+Aug!C14+Sept!C14+Oct!C14+Nov!C14+Dec!C14</f>
        <v>20273</v>
      </c>
      <c r="D14" s="19">
        <f>Jan!D14+Feb!D14+Mar!D14+Apr!D14+May!D14+Jun!D14+Jul!D14+Aug!D14+Sept!D14+Oct!D14+Nov!D14+Dec!D14</f>
        <v>21733</v>
      </c>
      <c r="E14" s="1">
        <f t="shared" si="0"/>
        <v>42006</v>
      </c>
      <c r="F14" s="1">
        <v>22772</v>
      </c>
      <c r="G14" s="2">
        <f t="shared" si="1"/>
        <v>19234</v>
      </c>
      <c r="H14" s="4">
        <f t="shared" si="2"/>
        <v>84.46</v>
      </c>
    </row>
    <row r="15" spans="2:8">
      <c r="B15" s="5" t="s">
        <v>11</v>
      </c>
      <c r="C15" s="19">
        <f>Jan!C15+Feb!C15+Mar!C15+Apr!C15+May!C15+Jun!C15+Jul!C15+Aug!C15+Sept!C15+Oct!C15+Nov!C15+Dec!C15</f>
        <v>29544</v>
      </c>
      <c r="D15" s="19">
        <f>Jan!D15+Feb!D15+Mar!D15+Apr!D15+May!D15+Jun!D15+Jul!D15+Aug!D15+Sept!D15+Oct!D15+Nov!D15+Dec!D15</f>
        <v>22070</v>
      </c>
      <c r="E15" s="1">
        <f t="shared" si="0"/>
        <v>51614</v>
      </c>
      <c r="F15" s="1">
        <v>3265</v>
      </c>
      <c r="G15" s="2">
        <f t="shared" si="1"/>
        <v>48349</v>
      </c>
      <c r="H15" s="4">
        <f t="shared" si="2"/>
        <v>1480.83</v>
      </c>
    </row>
    <row r="16" spans="2:8" ht="13.5" thickBot="1">
      <c r="B16" s="6" t="s">
        <v>12</v>
      </c>
      <c r="C16" s="18">
        <f>SUM(C5:C15)</f>
        <v>187306</v>
      </c>
      <c r="D16" s="18">
        <f>SUM(D5:D15)</f>
        <v>302699</v>
      </c>
      <c r="E16" s="7">
        <f>SUM(E5:E15)</f>
        <v>490005</v>
      </c>
      <c r="F16" s="8">
        <f>SUM(F5:F15)</f>
        <v>460139</v>
      </c>
      <c r="G16" s="8">
        <f>SUM(G5:G15)</f>
        <v>29866</v>
      </c>
      <c r="H16" s="9">
        <f t="shared" si="2"/>
        <v>6.49</v>
      </c>
    </row>
  </sheetData>
  <sheetProtection selectLockedCells="1" selectUnlockedCells="1"/>
  <mergeCells count="3">
    <mergeCell ref="B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16"/>
  <sheetViews>
    <sheetView workbookViewId="0">
      <selection activeCell="G15" sqref="G15"/>
    </sheetView>
  </sheetViews>
  <sheetFormatPr defaultRowHeight="12.75"/>
  <cols>
    <col min="2" max="2" width="14" bestFit="1" customWidth="1"/>
    <col min="3" max="4" width="14" customWidth="1"/>
    <col min="5" max="5" width="13.28515625" bestFit="1" customWidth="1"/>
    <col min="6" max="7" width="13.28515625" customWidth="1"/>
  </cols>
  <sheetData>
    <row r="1" spans="2:8" ht="13.5" thickBot="1"/>
    <row r="2" spans="2:8" ht="27.75" customHeight="1" thickBot="1">
      <c r="B2" s="21" t="s">
        <v>20</v>
      </c>
      <c r="C2" s="22"/>
      <c r="D2" s="22"/>
      <c r="E2" s="22"/>
      <c r="F2" s="22"/>
      <c r="G2" s="22"/>
      <c r="H2" s="23"/>
    </row>
    <row r="3" spans="2:8" ht="18" customHeight="1" thickBot="1">
      <c r="B3" s="15"/>
      <c r="C3" s="24">
        <v>2013</v>
      </c>
      <c r="D3" s="25"/>
      <c r="E3" s="26"/>
      <c r="F3" s="24" t="s">
        <v>16</v>
      </c>
      <c r="G3" s="25"/>
      <c r="H3" s="26"/>
    </row>
    <row r="4" spans="2:8" ht="25.5" customHeight="1" thickBot="1">
      <c r="B4" s="10" t="s">
        <v>0</v>
      </c>
      <c r="C4" s="16" t="s">
        <v>18</v>
      </c>
      <c r="D4" s="16" t="s">
        <v>17</v>
      </c>
      <c r="E4" s="11" t="s">
        <v>12</v>
      </c>
      <c r="F4" s="11" t="s">
        <v>15</v>
      </c>
      <c r="G4" s="11" t="s">
        <v>14</v>
      </c>
      <c r="H4" s="14" t="s">
        <v>1</v>
      </c>
    </row>
    <row r="5" spans="2:8">
      <c r="B5" s="3" t="s">
        <v>2</v>
      </c>
      <c r="C5" s="17"/>
      <c r="D5" s="17"/>
      <c r="E5" s="1">
        <f>SUM(C5:D5)</f>
        <v>0</v>
      </c>
      <c r="F5" s="1">
        <v>0</v>
      </c>
      <c r="G5" s="12">
        <f>SUM(E5-F5)</f>
        <v>0</v>
      </c>
      <c r="H5" s="13" t="e">
        <f>ROUND(((G5/F5)*100),2)</f>
        <v>#DIV/0!</v>
      </c>
    </row>
    <row r="6" spans="2:8">
      <c r="B6" s="5" t="s">
        <v>3</v>
      </c>
      <c r="C6" s="17"/>
      <c r="D6" s="17"/>
      <c r="E6" s="1">
        <f t="shared" ref="E6:E15" si="0">SUM(C6:D6)</f>
        <v>0</v>
      </c>
      <c r="F6" s="1">
        <v>0</v>
      </c>
      <c r="G6" s="2">
        <f t="shared" ref="G6:G15" si="1">SUM(E6-F6)</f>
        <v>0</v>
      </c>
      <c r="H6" s="4" t="e">
        <f t="shared" ref="H6:H16" si="2">ROUND(((G6/F6)*100),2)</f>
        <v>#DIV/0!</v>
      </c>
    </row>
    <row r="7" spans="2:8">
      <c r="B7" s="5" t="s">
        <v>4</v>
      </c>
      <c r="C7" s="17"/>
      <c r="D7" s="17"/>
      <c r="E7" s="1">
        <f t="shared" si="0"/>
        <v>0</v>
      </c>
      <c r="F7" s="1">
        <v>0</v>
      </c>
      <c r="G7" s="2">
        <f t="shared" si="1"/>
        <v>0</v>
      </c>
      <c r="H7" s="4" t="e">
        <f t="shared" si="2"/>
        <v>#DIV/0!</v>
      </c>
    </row>
    <row r="8" spans="2:8">
      <c r="B8" s="5" t="s">
        <v>13</v>
      </c>
      <c r="C8" s="17"/>
      <c r="D8" s="17"/>
      <c r="E8" s="1">
        <f t="shared" si="0"/>
        <v>0</v>
      </c>
      <c r="F8" s="1">
        <v>0</v>
      </c>
      <c r="G8" s="2">
        <f t="shared" si="1"/>
        <v>0</v>
      </c>
      <c r="H8" s="4" t="e">
        <f t="shared" si="2"/>
        <v>#DIV/0!</v>
      </c>
    </row>
    <row r="9" spans="2:8">
      <c r="B9" s="5" t="s">
        <v>5</v>
      </c>
      <c r="C9" s="17"/>
      <c r="D9" s="17">
        <v>144</v>
      </c>
      <c r="E9" s="1">
        <f t="shared" si="0"/>
        <v>144</v>
      </c>
      <c r="F9" s="1">
        <v>105</v>
      </c>
      <c r="G9" s="2">
        <f t="shared" si="1"/>
        <v>39</v>
      </c>
      <c r="H9" s="4">
        <f t="shared" si="2"/>
        <v>37.14</v>
      </c>
    </row>
    <row r="10" spans="2:8">
      <c r="B10" s="5" t="s">
        <v>6</v>
      </c>
      <c r="C10" s="17"/>
      <c r="D10" s="17">
        <v>648</v>
      </c>
      <c r="E10" s="1">
        <f t="shared" si="0"/>
        <v>648</v>
      </c>
      <c r="F10" s="1">
        <v>866</v>
      </c>
      <c r="G10" s="2">
        <f t="shared" si="1"/>
        <v>-218</v>
      </c>
      <c r="H10" s="4">
        <f t="shared" si="2"/>
        <v>-25.17</v>
      </c>
    </row>
    <row r="11" spans="2:8">
      <c r="B11" s="5" t="s">
        <v>7</v>
      </c>
      <c r="C11" s="17">
        <v>679</v>
      </c>
      <c r="D11" s="17">
        <v>751</v>
      </c>
      <c r="E11" s="1">
        <f t="shared" si="0"/>
        <v>1430</v>
      </c>
      <c r="F11" s="1">
        <v>2263</v>
      </c>
      <c r="G11" s="2">
        <f t="shared" si="1"/>
        <v>-833</v>
      </c>
      <c r="H11" s="4">
        <f t="shared" si="2"/>
        <v>-36.81</v>
      </c>
    </row>
    <row r="12" spans="2:8">
      <c r="B12" s="5" t="s">
        <v>8</v>
      </c>
      <c r="C12" s="17">
        <v>952</v>
      </c>
      <c r="D12" s="17">
        <v>889</v>
      </c>
      <c r="E12" s="1">
        <f t="shared" si="0"/>
        <v>1841</v>
      </c>
      <c r="F12" s="1">
        <v>1793</v>
      </c>
      <c r="G12" s="2">
        <f t="shared" si="1"/>
        <v>48</v>
      </c>
      <c r="H12" s="4">
        <f t="shared" si="2"/>
        <v>2.68</v>
      </c>
    </row>
    <row r="13" spans="2:8">
      <c r="B13" s="5" t="s">
        <v>9</v>
      </c>
      <c r="C13" s="17">
        <v>1249</v>
      </c>
      <c r="D13" s="17">
        <v>1111</v>
      </c>
      <c r="E13" s="1">
        <f t="shared" si="0"/>
        <v>2360</v>
      </c>
      <c r="F13" s="1">
        <v>1880</v>
      </c>
      <c r="G13" s="2">
        <f t="shared" si="1"/>
        <v>480</v>
      </c>
      <c r="H13" s="4">
        <f t="shared" si="2"/>
        <v>25.53</v>
      </c>
    </row>
    <row r="14" spans="2:8">
      <c r="B14" s="5" t="s">
        <v>10</v>
      </c>
      <c r="C14" s="17">
        <v>715</v>
      </c>
      <c r="D14" s="17">
        <v>868</v>
      </c>
      <c r="E14" s="1">
        <f t="shared" si="0"/>
        <v>1583</v>
      </c>
      <c r="F14" s="1">
        <v>1804</v>
      </c>
      <c r="G14" s="2">
        <f t="shared" si="1"/>
        <v>-221</v>
      </c>
      <c r="H14" s="4">
        <f t="shared" si="2"/>
        <v>-12.25</v>
      </c>
    </row>
    <row r="15" spans="2:8">
      <c r="B15" s="5" t="s">
        <v>11</v>
      </c>
      <c r="C15" s="17">
        <v>0</v>
      </c>
      <c r="D15" s="17">
        <v>0</v>
      </c>
      <c r="E15" s="1">
        <f t="shared" si="0"/>
        <v>0</v>
      </c>
      <c r="F15" s="1">
        <v>1390</v>
      </c>
      <c r="G15" s="2">
        <f t="shared" si="1"/>
        <v>-1390</v>
      </c>
      <c r="H15" s="4">
        <f t="shared" si="2"/>
        <v>-100</v>
      </c>
    </row>
    <row r="16" spans="2:8" ht="13.5" thickBot="1">
      <c r="B16" s="6" t="s">
        <v>12</v>
      </c>
      <c r="C16" s="18">
        <f>SUM(C5:C15)</f>
        <v>3595</v>
      </c>
      <c r="D16" s="18">
        <f>SUM(D5:D15)</f>
        <v>4411</v>
      </c>
      <c r="E16" s="7">
        <f>SUM(E5:E15)</f>
        <v>8006</v>
      </c>
      <c r="F16" s="8">
        <f>SUM(F5:F15)</f>
        <v>10101</v>
      </c>
      <c r="G16" s="8">
        <f>SUM(G5:G15)</f>
        <v>-2095</v>
      </c>
      <c r="H16" s="9">
        <f t="shared" si="2"/>
        <v>-20.74</v>
      </c>
    </row>
  </sheetData>
  <sheetProtection selectLockedCells="1" selectUnlockedCells="1"/>
  <mergeCells count="3">
    <mergeCell ref="B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16"/>
  <sheetViews>
    <sheetView workbookViewId="0">
      <selection activeCell="G18" sqref="G18"/>
    </sheetView>
  </sheetViews>
  <sheetFormatPr defaultRowHeight="12.75"/>
  <cols>
    <col min="2" max="2" width="14" bestFit="1" customWidth="1"/>
    <col min="3" max="4" width="14" customWidth="1"/>
    <col min="5" max="5" width="13.28515625" bestFit="1" customWidth="1"/>
    <col min="6" max="7" width="13.28515625" customWidth="1"/>
  </cols>
  <sheetData>
    <row r="1" spans="2:8" ht="13.5" thickBot="1"/>
    <row r="2" spans="2:8" ht="27.75" customHeight="1" thickBot="1">
      <c r="B2" s="21" t="s">
        <v>21</v>
      </c>
      <c r="C2" s="22"/>
      <c r="D2" s="22"/>
      <c r="E2" s="22"/>
      <c r="F2" s="22"/>
      <c r="G2" s="22"/>
      <c r="H2" s="23"/>
    </row>
    <row r="3" spans="2:8" ht="18" customHeight="1" thickBot="1">
      <c r="B3" s="15"/>
      <c r="C3" s="24">
        <v>2013</v>
      </c>
      <c r="D3" s="25"/>
      <c r="E3" s="26"/>
      <c r="F3" s="24" t="s">
        <v>16</v>
      </c>
      <c r="G3" s="25"/>
      <c r="H3" s="26"/>
    </row>
    <row r="4" spans="2:8" ht="25.5" customHeight="1" thickBot="1">
      <c r="B4" s="10" t="s">
        <v>0</v>
      </c>
      <c r="C4" s="16" t="s">
        <v>18</v>
      </c>
      <c r="D4" s="16" t="s">
        <v>17</v>
      </c>
      <c r="E4" s="11" t="s">
        <v>12</v>
      </c>
      <c r="F4" s="11" t="s">
        <v>15</v>
      </c>
      <c r="G4" s="11" t="s">
        <v>14</v>
      </c>
      <c r="H4" s="14" t="s">
        <v>1</v>
      </c>
    </row>
    <row r="5" spans="2:8">
      <c r="B5" s="3" t="s">
        <v>2</v>
      </c>
      <c r="C5" s="17"/>
      <c r="D5" s="17"/>
      <c r="E5" s="1">
        <f>SUM(C5:D5)</f>
        <v>0</v>
      </c>
      <c r="F5" s="1">
        <v>0</v>
      </c>
      <c r="G5" s="12">
        <f>SUM(E5-F5)</f>
        <v>0</v>
      </c>
      <c r="H5" s="13">
        <v>0</v>
      </c>
    </row>
    <row r="6" spans="2:8">
      <c r="B6" s="5" t="s">
        <v>3</v>
      </c>
      <c r="C6" s="17"/>
      <c r="D6" s="17"/>
      <c r="E6" s="1">
        <f t="shared" ref="E6:E15" si="0">SUM(C6:D6)</f>
        <v>0</v>
      </c>
      <c r="F6" s="1">
        <v>0</v>
      </c>
      <c r="G6" s="2">
        <f t="shared" ref="G6:G15" si="1">SUM(E6-F6)</f>
        <v>0</v>
      </c>
      <c r="H6" s="4">
        <v>0</v>
      </c>
    </row>
    <row r="7" spans="2:8">
      <c r="B7" s="5" t="s">
        <v>4</v>
      </c>
      <c r="C7" s="17"/>
      <c r="D7" s="17"/>
      <c r="E7" s="1">
        <f t="shared" si="0"/>
        <v>0</v>
      </c>
      <c r="F7" s="1">
        <v>0</v>
      </c>
      <c r="G7" s="2">
        <f t="shared" si="1"/>
        <v>0</v>
      </c>
      <c r="H7" s="4">
        <v>0</v>
      </c>
    </row>
    <row r="8" spans="2:8">
      <c r="B8" s="5" t="s">
        <v>13</v>
      </c>
      <c r="C8" s="17"/>
      <c r="D8" s="17"/>
      <c r="E8" s="1">
        <f t="shared" si="0"/>
        <v>0</v>
      </c>
      <c r="F8" s="1">
        <v>0</v>
      </c>
      <c r="G8" s="2">
        <f t="shared" si="1"/>
        <v>0</v>
      </c>
      <c r="H8" s="4">
        <v>0</v>
      </c>
    </row>
    <row r="9" spans="2:8">
      <c r="B9" s="5" t="s">
        <v>5</v>
      </c>
      <c r="C9" s="17"/>
      <c r="D9" s="17">
        <v>735</v>
      </c>
      <c r="E9" s="1">
        <f t="shared" si="0"/>
        <v>735</v>
      </c>
      <c r="F9" s="1">
        <v>849</v>
      </c>
      <c r="G9" s="2">
        <f t="shared" si="1"/>
        <v>-114</v>
      </c>
      <c r="H9" s="4">
        <f t="shared" ref="H9:H16" si="2">ROUND(((G9/F9)*100),2)</f>
        <v>-13.43</v>
      </c>
    </row>
    <row r="10" spans="2:8">
      <c r="B10" s="5" t="s">
        <v>6</v>
      </c>
      <c r="C10" s="17"/>
      <c r="D10" s="17">
        <v>1260</v>
      </c>
      <c r="E10" s="1">
        <f t="shared" si="0"/>
        <v>1260</v>
      </c>
      <c r="F10" s="1">
        <v>1238</v>
      </c>
      <c r="G10" s="2">
        <f t="shared" si="1"/>
        <v>22</v>
      </c>
      <c r="H10" s="4">
        <f t="shared" si="2"/>
        <v>1.78</v>
      </c>
    </row>
    <row r="11" spans="2:8">
      <c r="B11" s="5" t="s">
        <v>7</v>
      </c>
      <c r="C11" s="17">
        <v>1324</v>
      </c>
      <c r="D11" s="17">
        <v>1802</v>
      </c>
      <c r="E11" s="1">
        <f t="shared" si="0"/>
        <v>3126</v>
      </c>
      <c r="F11" s="1">
        <v>2298</v>
      </c>
      <c r="G11" s="2">
        <f t="shared" si="1"/>
        <v>828</v>
      </c>
      <c r="H11" s="4">
        <f t="shared" si="2"/>
        <v>36.03</v>
      </c>
    </row>
    <row r="12" spans="2:8">
      <c r="B12" s="5" t="s">
        <v>8</v>
      </c>
      <c r="C12" s="17">
        <v>821</v>
      </c>
      <c r="D12" s="17">
        <v>1746</v>
      </c>
      <c r="E12" s="1">
        <f t="shared" si="0"/>
        <v>2567</v>
      </c>
      <c r="F12" s="1">
        <v>2075</v>
      </c>
      <c r="G12" s="2">
        <f t="shared" si="1"/>
        <v>492</v>
      </c>
      <c r="H12" s="4">
        <f t="shared" si="2"/>
        <v>23.71</v>
      </c>
    </row>
    <row r="13" spans="2:8">
      <c r="B13" s="5" t="s">
        <v>9</v>
      </c>
      <c r="C13" s="17">
        <v>2932</v>
      </c>
      <c r="D13" s="17">
        <v>2481</v>
      </c>
      <c r="E13" s="1">
        <f t="shared" si="0"/>
        <v>5413</v>
      </c>
      <c r="F13" s="1">
        <v>5099</v>
      </c>
      <c r="G13" s="2">
        <f t="shared" si="1"/>
        <v>314</v>
      </c>
      <c r="H13" s="4">
        <f t="shared" si="2"/>
        <v>6.16</v>
      </c>
    </row>
    <row r="14" spans="2:8">
      <c r="B14" s="5" t="s">
        <v>10</v>
      </c>
      <c r="C14" s="17">
        <v>995</v>
      </c>
      <c r="D14" s="17">
        <v>944</v>
      </c>
      <c r="E14" s="1">
        <f t="shared" si="0"/>
        <v>1939</v>
      </c>
      <c r="F14" s="1">
        <v>1993</v>
      </c>
      <c r="G14" s="2">
        <f t="shared" si="1"/>
        <v>-54</v>
      </c>
      <c r="H14" s="4">
        <f t="shared" si="2"/>
        <v>-2.71</v>
      </c>
    </row>
    <row r="15" spans="2:8">
      <c r="B15" s="5" t="s">
        <v>11</v>
      </c>
      <c r="C15" s="17"/>
      <c r="D15" s="17"/>
      <c r="E15" s="1">
        <f t="shared" si="0"/>
        <v>0</v>
      </c>
      <c r="F15" s="1">
        <v>0</v>
      </c>
      <c r="G15" s="2">
        <f t="shared" si="1"/>
        <v>0</v>
      </c>
      <c r="H15" s="4">
        <v>0</v>
      </c>
    </row>
    <row r="16" spans="2:8" ht="13.5" thickBot="1">
      <c r="B16" s="6" t="s">
        <v>12</v>
      </c>
      <c r="C16" s="18">
        <f>SUM(C5:C15)</f>
        <v>6072</v>
      </c>
      <c r="D16" s="18">
        <f>SUM(D5:D15)</f>
        <v>8968</v>
      </c>
      <c r="E16" s="7">
        <f>SUM(E5:E15)</f>
        <v>15040</v>
      </c>
      <c r="F16" s="8">
        <f>SUM(F5:F15)</f>
        <v>13552</v>
      </c>
      <c r="G16" s="8">
        <f>SUM(G5:G15)</f>
        <v>1488</v>
      </c>
      <c r="H16" s="9">
        <f t="shared" si="2"/>
        <v>10.98</v>
      </c>
    </row>
  </sheetData>
  <sheetProtection selectLockedCells="1" selectUnlockedCells="1"/>
  <mergeCells count="3">
    <mergeCell ref="B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16"/>
  <sheetViews>
    <sheetView workbookViewId="0">
      <selection activeCell="D20" sqref="D20"/>
    </sheetView>
  </sheetViews>
  <sheetFormatPr defaultRowHeight="12.75"/>
  <cols>
    <col min="2" max="2" width="14" bestFit="1" customWidth="1"/>
    <col min="3" max="4" width="14" customWidth="1"/>
    <col min="5" max="5" width="13.28515625" bestFit="1" customWidth="1"/>
    <col min="6" max="7" width="13.28515625" customWidth="1"/>
  </cols>
  <sheetData>
    <row r="1" spans="2:8" ht="13.5" thickBot="1"/>
    <row r="2" spans="2:8" ht="27.75" customHeight="1" thickBot="1">
      <c r="B2" s="21" t="s">
        <v>22</v>
      </c>
      <c r="C2" s="22"/>
      <c r="D2" s="22"/>
      <c r="E2" s="22"/>
      <c r="F2" s="22"/>
      <c r="G2" s="22"/>
      <c r="H2" s="23"/>
    </row>
    <row r="3" spans="2:8" ht="18" customHeight="1" thickBot="1">
      <c r="B3" s="15"/>
      <c r="C3" s="24">
        <v>2013</v>
      </c>
      <c r="D3" s="25"/>
      <c r="E3" s="26"/>
      <c r="F3" s="24" t="s">
        <v>16</v>
      </c>
      <c r="G3" s="25"/>
      <c r="H3" s="26"/>
    </row>
    <row r="4" spans="2:8" ht="25.5" customHeight="1" thickBot="1">
      <c r="B4" s="10" t="s">
        <v>0</v>
      </c>
      <c r="C4" s="16" t="s">
        <v>18</v>
      </c>
      <c r="D4" s="16" t="s">
        <v>17</v>
      </c>
      <c r="E4" s="11" t="s">
        <v>12</v>
      </c>
      <c r="F4" s="11" t="s">
        <v>15</v>
      </c>
      <c r="G4" s="11" t="s">
        <v>14</v>
      </c>
      <c r="H4" s="14" t="s">
        <v>1</v>
      </c>
    </row>
    <row r="5" spans="2:8">
      <c r="B5" s="3" t="s">
        <v>2</v>
      </c>
      <c r="C5" s="17"/>
      <c r="D5" s="17"/>
      <c r="E5" s="1">
        <f>SUM(C5:D5)</f>
        <v>0</v>
      </c>
      <c r="F5" s="1">
        <v>0</v>
      </c>
      <c r="G5" s="12">
        <f>SUM(E5-F5)</f>
        <v>0</v>
      </c>
      <c r="H5" s="13" t="e">
        <f>ROUND(((G5/F5)*100),2)</f>
        <v>#DIV/0!</v>
      </c>
    </row>
    <row r="6" spans="2:8">
      <c r="B6" s="5" t="s">
        <v>3</v>
      </c>
      <c r="C6" s="17">
        <v>386</v>
      </c>
      <c r="D6" s="17">
        <v>313</v>
      </c>
      <c r="E6" s="1">
        <f t="shared" ref="E6:E15" si="0">SUM(C6:D6)</f>
        <v>699</v>
      </c>
      <c r="F6" s="1">
        <v>1057</v>
      </c>
      <c r="G6" s="2">
        <f t="shared" ref="G6:G15" si="1">SUM(E6-F6)</f>
        <v>-358</v>
      </c>
      <c r="H6" s="4">
        <f t="shared" ref="H6:H16" si="2">ROUND(((G6/F6)*100),2)</f>
        <v>-33.869999999999997</v>
      </c>
    </row>
    <row r="7" spans="2:8">
      <c r="B7" s="5" t="s">
        <v>4</v>
      </c>
      <c r="C7" s="17"/>
      <c r="D7" s="17"/>
      <c r="E7" s="1">
        <f t="shared" si="0"/>
        <v>0</v>
      </c>
      <c r="F7" s="1">
        <v>0</v>
      </c>
      <c r="G7" s="2">
        <f t="shared" si="1"/>
        <v>0</v>
      </c>
      <c r="H7" s="4" t="e">
        <f t="shared" si="2"/>
        <v>#DIV/0!</v>
      </c>
    </row>
    <row r="8" spans="2:8">
      <c r="B8" s="5" t="s">
        <v>13</v>
      </c>
      <c r="C8" s="17"/>
      <c r="D8" s="17"/>
      <c r="E8" s="1">
        <f t="shared" si="0"/>
        <v>0</v>
      </c>
      <c r="F8" s="1">
        <v>0</v>
      </c>
      <c r="G8" s="2">
        <f t="shared" si="1"/>
        <v>0</v>
      </c>
      <c r="H8" s="4" t="e">
        <f t="shared" si="2"/>
        <v>#DIV/0!</v>
      </c>
    </row>
    <row r="9" spans="2:8">
      <c r="B9" s="5" t="s">
        <v>5</v>
      </c>
      <c r="C9" s="17"/>
      <c r="D9" s="17">
        <v>3113</v>
      </c>
      <c r="E9" s="1">
        <f t="shared" si="0"/>
        <v>3113</v>
      </c>
      <c r="F9" s="1">
        <v>3625</v>
      </c>
      <c r="G9" s="2">
        <f t="shared" si="1"/>
        <v>-512</v>
      </c>
      <c r="H9" s="4">
        <f t="shared" si="2"/>
        <v>-14.12</v>
      </c>
    </row>
    <row r="10" spans="2:8">
      <c r="B10" s="5" t="s">
        <v>6</v>
      </c>
      <c r="C10" s="17"/>
      <c r="D10" s="17">
        <v>2858</v>
      </c>
      <c r="E10" s="1">
        <f t="shared" si="0"/>
        <v>2858</v>
      </c>
      <c r="F10" s="1">
        <v>2822</v>
      </c>
      <c r="G10" s="2">
        <f t="shared" si="1"/>
        <v>36</v>
      </c>
      <c r="H10" s="4">
        <f t="shared" si="2"/>
        <v>1.28</v>
      </c>
    </row>
    <row r="11" spans="2:8">
      <c r="B11" s="5" t="s">
        <v>7</v>
      </c>
      <c r="C11" s="17">
        <v>4528</v>
      </c>
      <c r="D11" s="17">
        <v>4774</v>
      </c>
      <c r="E11" s="1">
        <f t="shared" si="0"/>
        <v>9302</v>
      </c>
      <c r="F11" s="1">
        <v>8401</v>
      </c>
      <c r="G11" s="2">
        <f t="shared" si="1"/>
        <v>901</v>
      </c>
      <c r="H11" s="4">
        <f t="shared" si="2"/>
        <v>10.72</v>
      </c>
    </row>
    <row r="12" spans="2:8">
      <c r="B12" s="5" t="s">
        <v>8</v>
      </c>
      <c r="C12" s="17">
        <v>3196</v>
      </c>
      <c r="D12" s="17">
        <v>2248</v>
      </c>
      <c r="E12" s="1">
        <f t="shared" si="0"/>
        <v>5444</v>
      </c>
      <c r="F12" s="1">
        <v>8309</v>
      </c>
      <c r="G12" s="2">
        <f t="shared" si="1"/>
        <v>-2865</v>
      </c>
      <c r="H12" s="4">
        <f t="shared" si="2"/>
        <v>-34.479999999999997</v>
      </c>
    </row>
    <row r="13" spans="2:8">
      <c r="B13" s="5" t="s">
        <v>9</v>
      </c>
      <c r="C13" s="17">
        <v>3376</v>
      </c>
      <c r="D13" s="17">
        <v>2732</v>
      </c>
      <c r="E13" s="1">
        <f t="shared" si="0"/>
        <v>6108</v>
      </c>
      <c r="F13" s="1">
        <v>12368</v>
      </c>
      <c r="G13" s="2">
        <f t="shared" si="1"/>
        <v>-6260</v>
      </c>
      <c r="H13" s="4">
        <f t="shared" si="2"/>
        <v>-50.61</v>
      </c>
    </row>
    <row r="14" spans="2:8">
      <c r="B14" s="5" t="s">
        <v>10</v>
      </c>
      <c r="C14" s="17">
        <v>3488</v>
      </c>
      <c r="D14" s="17">
        <v>3418</v>
      </c>
      <c r="E14" s="1">
        <f t="shared" si="0"/>
        <v>6906</v>
      </c>
      <c r="F14" s="1">
        <v>1472</v>
      </c>
      <c r="G14" s="2">
        <f t="shared" si="1"/>
        <v>5434</v>
      </c>
      <c r="H14" s="4">
        <f t="shared" si="2"/>
        <v>369.16</v>
      </c>
    </row>
    <row r="15" spans="2:8">
      <c r="B15" s="5" t="s">
        <v>11</v>
      </c>
      <c r="C15" s="17"/>
      <c r="D15" s="17"/>
      <c r="E15" s="1">
        <f t="shared" si="0"/>
        <v>0</v>
      </c>
      <c r="F15" s="1">
        <v>0</v>
      </c>
      <c r="G15" s="2">
        <f t="shared" si="1"/>
        <v>0</v>
      </c>
      <c r="H15" s="4" t="e">
        <f t="shared" si="2"/>
        <v>#DIV/0!</v>
      </c>
    </row>
    <row r="16" spans="2:8" ht="13.5" thickBot="1">
      <c r="B16" s="6" t="s">
        <v>12</v>
      </c>
      <c r="C16" s="18">
        <f>SUM(C5:C15)</f>
        <v>14974</v>
      </c>
      <c r="D16" s="18">
        <f>SUM(D5:D15)</f>
        <v>19456</v>
      </c>
      <c r="E16" s="7">
        <f>SUM(E5:E15)</f>
        <v>34430</v>
      </c>
      <c r="F16" s="8">
        <f>SUM(F5:F15)</f>
        <v>38054</v>
      </c>
      <c r="G16" s="8">
        <f>SUM(G5:G15)</f>
        <v>-3624</v>
      </c>
      <c r="H16" s="9">
        <f t="shared" si="2"/>
        <v>-9.52</v>
      </c>
    </row>
  </sheetData>
  <sheetProtection selectLockedCells="1" selectUnlockedCells="1"/>
  <mergeCells count="3">
    <mergeCell ref="B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16"/>
  <sheetViews>
    <sheetView workbookViewId="0">
      <selection activeCell="D13" sqref="D13"/>
    </sheetView>
  </sheetViews>
  <sheetFormatPr defaultRowHeight="12.75"/>
  <cols>
    <col min="2" max="2" width="14" bestFit="1" customWidth="1"/>
    <col min="3" max="4" width="14" customWidth="1"/>
    <col min="5" max="5" width="13.28515625" bestFit="1" customWidth="1"/>
    <col min="6" max="7" width="13.28515625" customWidth="1"/>
  </cols>
  <sheetData>
    <row r="1" spans="2:8" ht="13.5" thickBot="1"/>
    <row r="2" spans="2:8" ht="27.75" customHeight="1" thickBot="1">
      <c r="B2" s="21" t="s">
        <v>23</v>
      </c>
      <c r="C2" s="22"/>
      <c r="D2" s="22"/>
      <c r="E2" s="22"/>
      <c r="F2" s="22"/>
      <c r="G2" s="22"/>
      <c r="H2" s="23"/>
    </row>
    <row r="3" spans="2:8" ht="18" customHeight="1" thickBot="1">
      <c r="B3" s="15"/>
      <c r="C3" s="24">
        <v>2013</v>
      </c>
      <c r="D3" s="25"/>
      <c r="E3" s="26"/>
      <c r="F3" s="24" t="s">
        <v>16</v>
      </c>
      <c r="G3" s="25"/>
      <c r="H3" s="26"/>
    </row>
    <row r="4" spans="2:8" ht="25.5" customHeight="1" thickBot="1">
      <c r="B4" s="10" t="s">
        <v>0</v>
      </c>
      <c r="C4" s="16" t="s">
        <v>18</v>
      </c>
      <c r="D4" s="16" t="s">
        <v>17</v>
      </c>
      <c r="E4" s="11" t="s">
        <v>12</v>
      </c>
      <c r="F4" s="11" t="s">
        <v>15</v>
      </c>
      <c r="G4" s="11" t="s">
        <v>14</v>
      </c>
      <c r="H4" s="14" t="s">
        <v>1</v>
      </c>
    </row>
    <row r="5" spans="2:8">
      <c r="B5" s="3" t="s">
        <v>2</v>
      </c>
      <c r="C5" s="17">
        <v>78</v>
      </c>
      <c r="D5" s="17">
        <v>204</v>
      </c>
      <c r="E5" s="1">
        <f>SUM(C5:D5)</f>
        <v>282</v>
      </c>
      <c r="F5" s="1">
        <v>0</v>
      </c>
      <c r="G5" s="12">
        <f>SUM(E5-F5)</f>
        <v>282</v>
      </c>
      <c r="H5" s="13" t="e">
        <f>ROUND(((G5/F5)*100),2)</f>
        <v>#DIV/0!</v>
      </c>
    </row>
    <row r="6" spans="2:8">
      <c r="B6" s="5" t="s">
        <v>3</v>
      </c>
      <c r="C6" s="17">
        <v>1515</v>
      </c>
      <c r="D6" s="17">
        <v>1458</v>
      </c>
      <c r="E6" s="1">
        <f t="shared" ref="E6:E15" si="0">SUM(C6:D6)</f>
        <v>2973</v>
      </c>
      <c r="F6" s="1">
        <v>3422</v>
      </c>
      <c r="G6" s="2">
        <f t="shared" ref="G6:G15" si="1">SUM(E6-F6)</f>
        <v>-449</v>
      </c>
      <c r="H6" s="4">
        <f t="shared" ref="H6:H16" si="2">ROUND(((G6/F6)*100),2)</f>
        <v>-13.12</v>
      </c>
    </row>
    <row r="7" spans="2:8">
      <c r="B7" s="5" t="s">
        <v>4</v>
      </c>
      <c r="C7" s="17"/>
      <c r="D7" s="17"/>
      <c r="E7" s="1">
        <f t="shared" si="0"/>
        <v>0</v>
      </c>
      <c r="F7" s="1">
        <v>0</v>
      </c>
      <c r="G7" s="2">
        <f t="shared" si="1"/>
        <v>0</v>
      </c>
      <c r="H7" s="4" t="e">
        <f t="shared" si="2"/>
        <v>#DIV/0!</v>
      </c>
    </row>
    <row r="8" spans="2:8">
      <c r="B8" s="5" t="s">
        <v>13</v>
      </c>
      <c r="C8" s="17"/>
      <c r="D8" s="17"/>
      <c r="E8" s="1">
        <f t="shared" si="0"/>
        <v>0</v>
      </c>
      <c r="F8" s="1">
        <v>0</v>
      </c>
      <c r="G8" s="2">
        <f t="shared" si="1"/>
        <v>0</v>
      </c>
      <c r="H8" s="4" t="e">
        <f t="shared" si="2"/>
        <v>#DIV/0!</v>
      </c>
    </row>
    <row r="9" spans="2:8">
      <c r="B9" s="5" t="s">
        <v>5</v>
      </c>
      <c r="C9" s="17"/>
      <c r="D9" s="17">
        <v>10221</v>
      </c>
      <c r="E9" s="1">
        <f t="shared" si="0"/>
        <v>10221</v>
      </c>
      <c r="F9" s="1">
        <v>7769</v>
      </c>
      <c r="G9" s="2">
        <f t="shared" si="1"/>
        <v>2452</v>
      </c>
      <c r="H9" s="4">
        <f t="shared" si="2"/>
        <v>31.56</v>
      </c>
    </row>
    <row r="10" spans="2:8">
      <c r="B10" s="5" t="s">
        <v>6</v>
      </c>
      <c r="C10" s="17"/>
      <c r="D10" s="17">
        <v>6081</v>
      </c>
      <c r="E10" s="1">
        <f t="shared" si="0"/>
        <v>6081</v>
      </c>
      <c r="F10" s="1">
        <v>5916</v>
      </c>
      <c r="G10" s="2">
        <f t="shared" si="1"/>
        <v>165</v>
      </c>
      <c r="H10" s="4">
        <f t="shared" si="2"/>
        <v>2.79</v>
      </c>
    </row>
    <row r="11" spans="2:8">
      <c r="B11" s="5" t="s">
        <v>7</v>
      </c>
      <c r="C11" s="17">
        <v>6929</v>
      </c>
      <c r="D11" s="17">
        <v>6988</v>
      </c>
      <c r="E11" s="1">
        <f t="shared" si="0"/>
        <v>13917</v>
      </c>
      <c r="F11" s="1">
        <v>14370</v>
      </c>
      <c r="G11" s="2">
        <f t="shared" si="1"/>
        <v>-453</v>
      </c>
      <c r="H11" s="4">
        <f t="shared" si="2"/>
        <v>-3.15</v>
      </c>
    </row>
    <row r="12" spans="2:8">
      <c r="B12" s="5" t="s">
        <v>8</v>
      </c>
      <c r="C12" s="17">
        <v>4501</v>
      </c>
      <c r="D12" s="17">
        <v>5400</v>
      </c>
      <c r="E12" s="1">
        <f t="shared" si="0"/>
        <v>9901</v>
      </c>
      <c r="F12" s="1">
        <v>8623</v>
      </c>
      <c r="G12" s="2">
        <f t="shared" si="1"/>
        <v>1278</v>
      </c>
      <c r="H12" s="4">
        <f t="shared" si="2"/>
        <v>14.82</v>
      </c>
    </row>
    <row r="13" spans="2:8">
      <c r="B13" s="5" t="s">
        <v>9</v>
      </c>
      <c r="C13" s="17">
        <v>3729</v>
      </c>
      <c r="D13" s="17">
        <v>5762</v>
      </c>
      <c r="E13" s="1">
        <f t="shared" si="0"/>
        <v>9491</v>
      </c>
      <c r="F13" s="1">
        <v>13679</v>
      </c>
      <c r="G13" s="2">
        <f t="shared" si="1"/>
        <v>-4188</v>
      </c>
      <c r="H13" s="4">
        <f t="shared" si="2"/>
        <v>-30.62</v>
      </c>
    </row>
    <row r="14" spans="2:8">
      <c r="B14" s="5" t="s">
        <v>10</v>
      </c>
      <c r="C14" s="17">
        <v>3406</v>
      </c>
      <c r="D14" s="17">
        <v>3809</v>
      </c>
      <c r="E14" s="1">
        <f t="shared" si="0"/>
        <v>7215</v>
      </c>
      <c r="F14" s="1">
        <v>1623</v>
      </c>
      <c r="G14" s="2">
        <f t="shared" si="1"/>
        <v>5592</v>
      </c>
      <c r="H14" s="4">
        <f t="shared" si="2"/>
        <v>344.55</v>
      </c>
    </row>
    <row r="15" spans="2:8">
      <c r="B15" s="5" t="s">
        <v>11</v>
      </c>
      <c r="C15" s="17"/>
      <c r="D15" s="17"/>
      <c r="E15" s="1">
        <f t="shared" si="0"/>
        <v>0</v>
      </c>
      <c r="F15" s="1">
        <v>0</v>
      </c>
      <c r="G15" s="2">
        <f t="shared" si="1"/>
        <v>0</v>
      </c>
      <c r="H15" s="4" t="e">
        <f t="shared" si="2"/>
        <v>#DIV/0!</v>
      </c>
    </row>
    <row r="16" spans="2:8" ht="13.5" thickBot="1">
      <c r="B16" s="6" t="s">
        <v>12</v>
      </c>
      <c r="C16" s="18">
        <f>SUM(C5:C15)</f>
        <v>20158</v>
      </c>
      <c r="D16" s="18">
        <f>SUM(D5:D15)</f>
        <v>39923</v>
      </c>
      <c r="E16" s="7">
        <f>SUM(E5:E15)</f>
        <v>60081</v>
      </c>
      <c r="F16" s="8">
        <f>SUM(F5:F15)</f>
        <v>55402</v>
      </c>
      <c r="G16" s="8">
        <f>SUM(G5:G15)</f>
        <v>4679</v>
      </c>
      <c r="H16" s="9">
        <f t="shared" si="2"/>
        <v>8.4499999999999993</v>
      </c>
    </row>
  </sheetData>
  <sheetProtection selectLockedCells="1" selectUnlockedCells="1"/>
  <mergeCells count="3">
    <mergeCell ref="B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16"/>
  <sheetViews>
    <sheetView workbookViewId="0">
      <selection activeCell="C28" sqref="C28"/>
    </sheetView>
  </sheetViews>
  <sheetFormatPr defaultRowHeight="12.75"/>
  <cols>
    <col min="2" max="2" width="14" bestFit="1" customWidth="1"/>
    <col min="3" max="4" width="14" customWidth="1"/>
    <col min="5" max="5" width="13.28515625" bestFit="1" customWidth="1"/>
    <col min="6" max="7" width="13.28515625" customWidth="1"/>
  </cols>
  <sheetData>
    <row r="1" spans="2:8" ht="13.5" thickBot="1"/>
    <row r="2" spans="2:8" ht="27.75" customHeight="1" thickBot="1">
      <c r="B2" s="21" t="s">
        <v>24</v>
      </c>
      <c r="C2" s="22"/>
      <c r="D2" s="22"/>
      <c r="E2" s="22"/>
      <c r="F2" s="22"/>
      <c r="G2" s="22"/>
      <c r="H2" s="23"/>
    </row>
    <row r="3" spans="2:8" ht="18" customHeight="1" thickBot="1">
      <c r="B3" s="15"/>
      <c r="C3" s="24">
        <v>2013</v>
      </c>
      <c r="D3" s="25"/>
      <c r="E3" s="26"/>
      <c r="F3" s="24" t="s">
        <v>16</v>
      </c>
      <c r="G3" s="25"/>
      <c r="H3" s="26"/>
    </row>
    <row r="4" spans="2:8" ht="25.5" customHeight="1" thickBot="1">
      <c r="B4" s="10" t="s">
        <v>0</v>
      </c>
      <c r="C4" s="16" t="s">
        <v>18</v>
      </c>
      <c r="D4" s="16" t="s">
        <v>17</v>
      </c>
      <c r="E4" s="11" t="s">
        <v>12</v>
      </c>
      <c r="F4" s="11" t="s">
        <v>15</v>
      </c>
      <c r="G4" s="11" t="s">
        <v>14</v>
      </c>
      <c r="H4" s="14" t="s">
        <v>1</v>
      </c>
    </row>
    <row r="5" spans="2:8">
      <c r="B5" s="3" t="s">
        <v>2</v>
      </c>
      <c r="C5" s="17">
        <v>24</v>
      </c>
      <c r="D5" s="17">
        <v>24</v>
      </c>
      <c r="E5" s="1">
        <f>SUM(C5:D5)</f>
        <v>48</v>
      </c>
      <c r="F5" s="1">
        <v>0</v>
      </c>
      <c r="G5" s="12">
        <f>SUM(E5-F5)</f>
        <v>48</v>
      </c>
      <c r="H5" s="13" t="e">
        <f>ROUND(((G5/F5)*100),2)</f>
        <v>#DIV/0!</v>
      </c>
    </row>
    <row r="6" spans="2:8">
      <c r="B6" s="5" t="s">
        <v>3</v>
      </c>
      <c r="C6" s="17">
        <v>1405</v>
      </c>
      <c r="D6" s="17">
        <v>1377</v>
      </c>
      <c r="E6" s="1">
        <f t="shared" ref="E6:E15" si="0">SUM(C6:D6)</f>
        <v>2782</v>
      </c>
      <c r="F6" s="1">
        <v>2086</v>
      </c>
      <c r="G6" s="2">
        <f t="shared" ref="G6:G15" si="1">SUM(E6-F6)</f>
        <v>696</v>
      </c>
      <c r="H6" s="4">
        <f t="shared" ref="H6:H16" si="2">ROUND(((G6/F6)*100),2)</f>
        <v>33.369999999999997</v>
      </c>
    </row>
    <row r="7" spans="2:8">
      <c r="B7" s="5" t="s">
        <v>4</v>
      </c>
      <c r="C7" s="17"/>
      <c r="D7" s="17"/>
      <c r="E7" s="1">
        <f t="shared" si="0"/>
        <v>0</v>
      </c>
      <c r="F7" s="1">
        <v>352</v>
      </c>
      <c r="G7" s="2">
        <f t="shared" si="1"/>
        <v>-352</v>
      </c>
      <c r="H7" s="4">
        <f t="shared" si="2"/>
        <v>-100</v>
      </c>
    </row>
    <row r="8" spans="2:8">
      <c r="B8" s="5" t="s">
        <v>13</v>
      </c>
      <c r="C8" s="17"/>
      <c r="D8" s="17"/>
      <c r="E8" s="1">
        <f t="shared" si="0"/>
        <v>0</v>
      </c>
      <c r="F8" s="1">
        <v>0</v>
      </c>
      <c r="G8" s="2">
        <f t="shared" si="1"/>
        <v>0</v>
      </c>
      <c r="H8" s="4" t="e">
        <f t="shared" si="2"/>
        <v>#DIV/0!</v>
      </c>
    </row>
    <row r="9" spans="2:8">
      <c r="B9" s="5" t="s">
        <v>5</v>
      </c>
      <c r="C9" s="17"/>
      <c r="D9" s="17">
        <v>10881</v>
      </c>
      <c r="E9" s="1">
        <f t="shared" si="0"/>
        <v>10881</v>
      </c>
      <c r="F9" s="1">
        <v>9057</v>
      </c>
      <c r="G9" s="2">
        <f t="shared" si="1"/>
        <v>1824</v>
      </c>
      <c r="H9" s="4">
        <f t="shared" si="2"/>
        <v>20.14</v>
      </c>
    </row>
    <row r="10" spans="2:8">
      <c r="B10" s="5" t="s">
        <v>6</v>
      </c>
      <c r="C10" s="17"/>
      <c r="D10" s="17">
        <v>6337</v>
      </c>
      <c r="E10" s="1">
        <f t="shared" si="0"/>
        <v>6337</v>
      </c>
      <c r="F10" s="1">
        <v>7487</v>
      </c>
      <c r="G10" s="2">
        <f t="shared" si="1"/>
        <v>-1150</v>
      </c>
      <c r="H10" s="4">
        <f t="shared" si="2"/>
        <v>-15.36</v>
      </c>
    </row>
    <row r="11" spans="2:8">
      <c r="B11" s="5" t="s">
        <v>7</v>
      </c>
      <c r="C11" s="17">
        <v>7252</v>
      </c>
      <c r="D11" s="17">
        <v>7603</v>
      </c>
      <c r="E11" s="1">
        <f t="shared" si="0"/>
        <v>14855</v>
      </c>
      <c r="F11" s="1">
        <v>13095</v>
      </c>
      <c r="G11" s="2">
        <f t="shared" si="1"/>
        <v>1760</v>
      </c>
      <c r="H11" s="4">
        <f t="shared" si="2"/>
        <v>13.44</v>
      </c>
    </row>
    <row r="12" spans="2:8">
      <c r="B12" s="5" t="s">
        <v>8</v>
      </c>
      <c r="C12" s="17">
        <v>4382</v>
      </c>
      <c r="D12" s="17">
        <v>4304</v>
      </c>
      <c r="E12" s="1">
        <f t="shared" si="0"/>
        <v>8686</v>
      </c>
      <c r="F12" s="1">
        <v>10172</v>
      </c>
      <c r="G12" s="2">
        <f t="shared" si="1"/>
        <v>-1486</v>
      </c>
      <c r="H12" s="4">
        <f t="shared" si="2"/>
        <v>-14.61</v>
      </c>
    </row>
    <row r="13" spans="2:8">
      <c r="B13" s="5" t="s">
        <v>9</v>
      </c>
      <c r="C13" s="17">
        <v>6997</v>
      </c>
      <c r="D13" s="17">
        <v>6661</v>
      </c>
      <c r="E13" s="1">
        <f t="shared" si="0"/>
        <v>13658</v>
      </c>
      <c r="F13" s="1">
        <v>16697</v>
      </c>
      <c r="G13" s="2">
        <f t="shared" si="1"/>
        <v>-3039</v>
      </c>
      <c r="H13" s="4">
        <f t="shared" si="2"/>
        <v>-18.2</v>
      </c>
    </row>
    <row r="14" spans="2:8">
      <c r="B14" s="5" t="s">
        <v>10</v>
      </c>
      <c r="C14" s="17">
        <v>1468</v>
      </c>
      <c r="D14" s="17">
        <v>1564</v>
      </c>
      <c r="E14" s="1">
        <f t="shared" si="0"/>
        <v>3032</v>
      </c>
      <c r="F14" s="1">
        <v>2034</v>
      </c>
      <c r="G14" s="2">
        <f t="shared" si="1"/>
        <v>998</v>
      </c>
      <c r="H14" s="4">
        <f t="shared" si="2"/>
        <v>49.07</v>
      </c>
    </row>
    <row r="15" spans="2:8">
      <c r="B15" s="5" t="s">
        <v>11</v>
      </c>
      <c r="C15" s="17"/>
      <c r="D15" s="17"/>
      <c r="E15" s="1">
        <f t="shared" si="0"/>
        <v>0</v>
      </c>
      <c r="F15" s="1">
        <v>0</v>
      </c>
      <c r="G15" s="2">
        <f t="shared" si="1"/>
        <v>0</v>
      </c>
      <c r="H15" s="4" t="e">
        <f t="shared" si="2"/>
        <v>#DIV/0!</v>
      </c>
    </row>
    <row r="16" spans="2:8" ht="13.5" thickBot="1">
      <c r="B16" s="6" t="s">
        <v>12</v>
      </c>
      <c r="C16" s="18">
        <f>SUM(C5:C15)</f>
        <v>21528</v>
      </c>
      <c r="D16" s="18">
        <f>SUM(D5:D15)</f>
        <v>38751</v>
      </c>
      <c r="E16" s="7">
        <f>SUM(E5:E15)</f>
        <v>60279</v>
      </c>
      <c r="F16" s="8">
        <f>SUM(F5:F15)</f>
        <v>60980</v>
      </c>
      <c r="G16" s="8">
        <f>SUM(G5:G15)</f>
        <v>-701</v>
      </c>
      <c r="H16" s="9">
        <f t="shared" si="2"/>
        <v>-1.1499999999999999</v>
      </c>
    </row>
  </sheetData>
  <sheetProtection selectLockedCells="1" selectUnlockedCells="1"/>
  <mergeCells count="3">
    <mergeCell ref="B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16"/>
  <sheetViews>
    <sheetView workbookViewId="0">
      <selection activeCell="E23" sqref="E23"/>
    </sheetView>
  </sheetViews>
  <sheetFormatPr defaultRowHeight="12.75"/>
  <cols>
    <col min="2" max="2" width="14" bestFit="1" customWidth="1"/>
    <col min="3" max="4" width="14" customWidth="1"/>
    <col min="5" max="5" width="13.28515625" bestFit="1" customWidth="1"/>
    <col min="6" max="7" width="13.28515625" customWidth="1"/>
  </cols>
  <sheetData>
    <row r="1" spans="2:8" ht="13.5" thickBot="1"/>
    <row r="2" spans="2:8" ht="27.75" customHeight="1" thickBot="1">
      <c r="B2" s="21" t="s">
        <v>25</v>
      </c>
      <c r="C2" s="22"/>
      <c r="D2" s="22"/>
      <c r="E2" s="22"/>
      <c r="F2" s="22"/>
      <c r="G2" s="22"/>
      <c r="H2" s="23"/>
    </row>
    <row r="3" spans="2:8" ht="18" customHeight="1" thickBot="1">
      <c r="B3" s="15"/>
      <c r="C3" s="24">
        <v>2013</v>
      </c>
      <c r="D3" s="25"/>
      <c r="E3" s="26"/>
      <c r="F3" s="24" t="s">
        <v>16</v>
      </c>
      <c r="G3" s="25"/>
      <c r="H3" s="26"/>
    </row>
    <row r="4" spans="2:8" ht="25.5" customHeight="1" thickBot="1">
      <c r="B4" s="10" t="s">
        <v>0</v>
      </c>
      <c r="C4" s="16" t="s">
        <v>18</v>
      </c>
      <c r="D4" s="16" t="s">
        <v>17</v>
      </c>
      <c r="E4" s="11" t="s">
        <v>12</v>
      </c>
      <c r="F4" s="11" t="s">
        <v>15</v>
      </c>
      <c r="G4" s="11" t="s">
        <v>14</v>
      </c>
      <c r="H4" s="14" t="s">
        <v>1</v>
      </c>
    </row>
    <row r="5" spans="2:8">
      <c r="B5" s="3" t="s">
        <v>2</v>
      </c>
      <c r="C5" s="17">
        <v>0</v>
      </c>
      <c r="D5" s="17">
        <v>0</v>
      </c>
      <c r="E5" s="1">
        <f>SUM(C5:D5)</f>
        <v>0</v>
      </c>
      <c r="F5" s="1">
        <v>0</v>
      </c>
      <c r="G5" s="12">
        <f>SUM(E5-F5)</f>
        <v>0</v>
      </c>
      <c r="H5" s="13" t="e">
        <f>ROUND(((G5/F5)*100),2)</f>
        <v>#DIV/0!</v>
      </c>
    </row>
    <row r="6" spans="2:8">
      <c r="B6" s="5" t="s">
        <v>3</v>
      </c>
      <c r="C6" s="17">
        <v>1387</v>
      </c>
      <c r="D6" s="17">
        <v>1340</v>
      </c>
      <c r="E6" s="1">
        <f t="shared" ref="E6:E15" si="0">SUM(C6:D6)</f>
        <v>2727</v>
      </c>
      <c r="F6" s="1">
        <v>2598</v>
      </c>
      <c r="G6" s="2">
        <f t="shared" ref="G6:G15" si="1">SUM(E6-F6)</f>
        <v>129</v>
      </c>
      <c r="H6" s="4">
        <f t="shared" ref="H6:H16" si="2">ROUND(((G6/F6)*100),2)</f>
        <v>4.97</v>
      </c>
    </row>
    <row r="7" spans="2:8">
      <c r="B7" s="5" t="s">
        <v>4</v>
      </c>
      <c r="C7" s="17">
        <v>0</v>
      </c>
      <c r="D7" s="17">
        <v>0</v>
      </c>
      <c r="E7" s="1">
        <f t="shared" si="0"/>
        <v>0</v>
      </c>
      <c r="F7" s="1">
        <v>0</v>
      </c>
      <c r="G7" s="2">
        <f t="shared" si="1"/>
        <v>0</v>
      </c>
      <c r="H7" s="4" t="e">
        <f t="shared" si="2"/>
        <v>#DIV/0!</v>
      </c>
    </row>
    <row r="8" spans="2:8">
      <c r="B8" s="5" t="s">
        <v>13</v>
      </c>
      <c r="C8" s="17">
        <v>0</v>
      </c>
      <c r="D8" s="17">
        <v>0</v>
      </c>
      <c r="E8" s="1">
        <f t="shared" si="0"/>
        <v>0</v>
      </c>
      <c r="F8" s="1">
        <v>0</v>
      </c>
      <c r="G8" s="2">
        <f t="shared" si="1"/>
        <v>0</v>
      </c>
      <c r="H8" s="4" t="e">
        <f t="shared" si="2"/>
        <v>#DIV/0!</v>
      </c>
    </row>
    <row r="9" spans="2:8">
      <c r="B9" s="5" t="s">
        <v>5</v>
      </c>
      <c r="C9" s="17">
        <v>0</v>
      </c>
      <c r="D9" s="17">
        <v>17182</v>
      </c>
      <c r="E9" s="1">
        <f t="shared" si="0"/>
        <v>17182</v>
      </c>
      <c r="F9" s="1">
        <v>16136</v>
      </c>
      <c r="G9" s="2">
        <f t="shared" si="1"/>
        <v>1046</v>
      </c>
      <c r="H9" s="4">
        <f t="shared" si="2"/>
        <v>6.48</v>
      </c>
    </row>
    <row r="10" spans="2:8">
      <c r="B10" s="5" t="s">
        <v>6</v>
      </c>
      <c r="C10" s="17">
        <v>0</v>
      </c>
      <c r="D10" s="17">
        <v>10755</v>
      </c>
      <c r="E10" s="1">
        <f t="shared" si="0"/>
        <v>10755</v>
      </c>
      <c r="F10" s="1">
        <v>8714</v>
      </c>
      <c r="G10" s="2">
        <f t="shared" si="1"/>
        <v>2041</v>
      </c>
      <c r="H10" s="4">
        <f t="shared" si="2"/>
        <v>23.42</v>
      </c>
    </row>
    <row r="11" spans="2:8">
      <c r="B11" s="5" t="s">
        <v>7</v>
      </c>
      <c r="C11" s="17">
        <v>8407</v>
      </c>
      <c r="D11" s="17">
        <v>8438</v>
      </c>
      <c r="E11" s="1">
        <f t="shared" si="0"/>
        <v>16845</v>
      </c>
      <c r="F11" s="1">
        <v>13997</v>
      </c>
      <c r="G11" s="2">
        <f t="shared" si="1"/>
        <v>2848</v>
      </c>
      <c r="H11" s="4">
        <f t="shared" si="2"/>
        <v>20.350000000000001</v>
      </c>
    </row>
    <row r="12" spans="2:8">
      <c r="B12" s="5" t="s">
        <v>8</v>
      </c>
      <c r="C12" s="17">
        <v>6356</v>
      </c>
      <c r="D12" s="17">
        <v>6413</v>
      </c>
      <c r="E12" s="1">
        <f t="shared" si="0"/>
        <v>12769</v>
      </c>
      <c r="F12" s="1">
        <v>12598</v>
      </c>
      <c r="G12" s="2">
        <f t="shared" si="1"/>
        <v>171</v>
      </c>
      <c r="H12" s="4">
        <f t="shared" si="2"/>
        <v>1.36</v>
      </c>
    </row>
    <row r="13" spans="2:8">
      <c r="B13" s="5" t="s">
        <v>9</v>
      </c>
      <c r="C13" s="17">
        <v>5323</v>
      </c>
      <c r="D13" s="17">
        <v>4778</v>
      </c>
      <c r="E13" s="1">
        <f t="shared" si="0"/>
        <v>10101</v>
      </c>
      <c r="F13" s="1">
        <v>17799</v>
      </c>
      <c r="G13" s="2">
        <f t="shared" si="1"/>
        <v>-7698</v>
      </c>
      <c r="H13" s="4">
        <f t="shared" si="2"/>
        <v>-43.25</v>
      </c>
    </row>
    <row r="14" spans="2:8">
      <c r="B14" s="5" t="s">
        <v>10</v>
      </c>
      <c r="C14" s="17">
        <v>4575</v>
      </c>
      <c r="D14" s="17">
        <v>5035</v>
      </c>
      <c r="E14" s="1">
        <f t="shared" si="0"/>
        <v>9610</v>
      </c>
      <c r="F14" s="1">
        <v>2255</v>
      </c>
      <c r="G14" s="2">
        <f t="shared" si="1"/>
        <v>7355</v>
      </c>
      <c r="H14" s="4">
        <f t="shared" si="2"/>
        <v>326.16000000000003</v>
      </c>
    </row>
    <row r="15" spans="2:8">
      <c r="B15" s="5" t="s">
        <v>11</v>
      </c>
      <c r="C15" s="17">
        <v>3812</v>
      </c>
      <c r="D15" s="17">
        <v>2227</v>
      </c>
      <c r="E15" s="1">
        <f t="shared" si="0"/>
        <v>6039</v>
      </c>
      <c r="F15" s="1">
        <v>0</v>
      </c>
      <c r="G15" s="2">
        <f t="shared" si="1"/>
        <v>6039</v>
      </c>
      <c r="H15" s="4" t="e">
        <f t="shared" si="2"/>
        <v>#DIV/0!</v>
      </c>
    </row>
    <row r="16" spans="2:8" ht="13.5" thickBot="1">
      <c r="B16" s="6" t="s">
        <v>12</v>
      </c>
      <c r="C16" s="18">
        <f>SUM(C5:C15)</f>
        <v>29860</v>
      </c>
      <c r="D16" s="18">
        <f>SUM(D5:D15)</f>
        <v>56168</v>
      </c>
      <c r="E16" s="7">
        <f>SUM(E5:E15)</f>
        <v>86028</v>
      </c>
      <c r="F16" s="8">
        <f>SUM(F5:F15)</f>
        <v>74097</v>
      </c>
      <c r="G16" s="8">
        <f>SUM(G5:G15)</f>
        <v>11931</v>
      </c>
      <c r="H16" s="9">
        <f t="shared" si="2"/>
        <v>16.100000000000001</v>
      </c>
    </row>
  </sheetData>
  <sheetProtection selectLockedCells="1" selectUnlockedCells="1"/>
  <mergeCells count="3">
    <mergeCell ref="B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16"/>
  <sheetViews>
    <sheetView workbookViewId="0">
      <selection activeCell="D7" sqref="D7"/>
    </sheetView>
  </sheetViews>
  <sheetFormatPr defaultRowHeight="12.75"/>
  <cols>
    <col min="2" max="2" width="14" bestFit="1" customWidth="1"/>
    <col min="3" max="4" width="14" customWidth="1"/>
    <col min="5" max="5" width="13.28515625" bestFit="1" customWidth="1"/>
    <col min="6" max="7" width="13.28515625" customWidth="1"/>
  </cols>
  <sheetData>
    <row r="1" spans="2:8" ht="13.5" thickBot="1"/>
    <row r="2" spans="2:8" ht="27.75" customHeight="1" thickBot="1">
      <c r="B2" s="21" t="s">
        <v>26</v>
      </c>
      <c r="C2" s="22"/>
      <c r="D2" s="22"/>
      <c r="E2" s="22"/>
      <c r="F2" s="22"/>
      <c r="G2" s="22"/>
      <c r="H2" s="23"/>
    </row>
    <row r="3" spans="2:8" ht="18" customHeight="1" thickBot="1">
      <c r="B3" s="15"/>
      <c r="C3" s="24">
        <v>2013</v>
      </c>
      <c r="D3" s="25"/>
      <c r="E3" s="26"/>
      <c r="F3" s="24" t="s">
        <v>16</v>
      </c>
      <c r="G3" s="25"/>
      <c r="H3" s="26"/>
    </row>
    <row r="4" spans="2:8" ht="25.5" customHeight="1" thickBot="1">
      <c r="B4" s="10" t="s">
        <v>0</v>
      </c>
      <c r="C4" s="16" t="s">
        <v>18</v>
      </c>
      <c r="D4" s="16" t="s">
        <v>17</v>
      </c>
      <c r="E4" s="11" t="s">
        <v>12</v>
      </c>
      <c r="F4" s="11" t="s">
        <v>15</v>
      </c>
      <c r="G4" s="11" t="s">
        <v>14</v>
      </c>
      <c r="H4" s="14" t="s">
        <v>1</v>
      </c>
    </row>
    <row r="5" spans="2:8">
      <c r="B5" s="3" t="s">
        <v>2</v>
      </c>
      <c r="C5" s="17"/>
      <c r="D5" s="17"/>
      <c r="E5" s="1">
        <f>SUM(C5:D5)</f>
        <v>0</v>
      </c>
      <c r="F5" s="1">
        <v>0</v>
      </c>
      <c r="G5" s="12">
        <f>SUM(E5-F5)</f>
        <v>0</v>
      </c>
      <c r="H5" s="13" t="e">
        <f>ROUND(((G5/F5)*100),2)</f>
        <v>#DIV/0!</v>
      </c>
    </row>
    <row r="6" spans="2:8">
      <c r="B6" s="5" t="s">
        <v>3</v>
      </c>
      <c r="C6" s="17">
        <v>1918</v>
      </c>
      <c r="D6" s="17">
        <v>1939</v>
      </c>
      <c r="E6" s="1">
        <f t="shared" ref="E6:E15" si="0">SUM(C6:D6)</f>
        <v>3857</v>
      </c>
      <c r="F6" s="1">
        <v>3327</v>
      </c>
      <c r="G6" s="2">
        <f t="shared" ref="G6:G15" si="1">SUM(E6-F6)</f>
        <v>530</v>
      </c>
      <c r="H6" s="4">
        <f t="shared" ref="H6:H16" si="2">ROUND(((G6/F6)*100),2)</f>
        <v>15.93</v>
      </c>
    </row>
    <row r="7" spans="2:8">
      <c r="B7" s="5" t="s">
        <v>4</v>
      </c>
      <c r="C7" s="17">
        <v>0</v>
      </c>
      <c r="D7" s="17">
        <v>0</v>
      </c>
      <c r="E7" s="1">
        <f t="shared" si="0"/>
        <v>0</v>
      </c>
      <c r="F7" s="1">
        <v>0</v>
      </c>
      <c r="G7" s="2">
        <f t="shared" si="1"/>
        <v>0</v>
      </c>
      <c r="H7" s="4" t="e">
        <f t="shared" si="2"/>
        <v>#DIV/0!</v>
      </c>
    </row>
    <row r="8" spans="2:8">
      <c r="B8" s="5" t="s">
        <v>13</v>
      </c>
      <c r="C8" s="17">
        <v>0</v>
      </c>
      <c r="D8" s="17">
        <v>0</v>
      </c>
      <c r="E8" s="1">
        <f t="shared" si="0"/>
        <v>0</v>
      </c>
      <c r="F8" s="1">
        <v>0</v>
      </c>
      <c r="G8" s="2">
        <f t="shared" si="1"/>
        <v>0</v>
      </c>
      <c r="H8" s="4" t="e">
        <f t="shared" si="2"/>
        <v>#DIV/0!</v>
      </c>
    </row>
    <row r="9" spans="2:8">
      <c r="B9" s="5" t="s">
        <v>5</v>
      </c>
      <c r="C9" s="17"/>
      <c r="D9" s="17">
        <v>19986</v>
      </c>
      <c r="E9" s="1">
        <f t="shared" si="0"/>
        <v>19986</v>
      </c>
      <c r="F9" s="1">
        <v>15765</v>
      </c>
      <c r="G9" s="2">
        <f t="shared" si="1"/>
        <v>4221</v>
      </c>
      <c r="H9" s="4">
        <f t="shared" si="2"/>
        <v>26.77</v>
      </c>
    </row>
    <row r="10" spans="2:8">
      <c r="B10" s="5" t="s">
        <v>6</v>
      </c>
      <c r="C10" s="17"/>
      <c r="D10" s="17">
        <v>10932</v>
      </c>
      <c r="E10" s="1">
        <f t="shared" si="0"/>
        <v>10932</v>
      </c>
      <c r="F10" s="1">
        <v>9734</v>
      </c>
      <c r="G10" s="2">
        <f t="shared" si="1"/>
        <v>1198</v>
      </c>
      <c r="H10" s="4">
        <f t="shared" si="2"/>
        <v>12.31</v>
      </c>
    </row>
    <row r="11" spans="2:8">
      <c r="B11" s="5" t="s">
        <v>7</v>
      </c>
      <c r="C11" s="17">
        <v>9805</v>
      </c>
      <c r="D11" s="17">
        <v>8224</v>
      </c>
      <c r="E11" s="1">
        <f t="shared" si="0"/>
        <v>18029</v>
      </c>
      <c r="F11" s="1">
        <v>19265</v>
      </c>
      <c r="G11" s="2">
        <f t="shared" si="1"/>
        <v>-1236</v>
      </c>
      <c r="H11" s="4">
        <f t="shared" si="2"/>
        <v>-6.42</v>
      </c>
    </row>
    <row r="12" spans="2:8">
      <c r="B12" s="5" t="s">
        <v>8</v>
      </c>
      <c r="C12" s="17">
        <v>9292</v>
      </c>
      <c r="D12" s="17">
        <v>8310</v>
      </c>
      <c r="E12" s="1">
        <f t="shared" si="0"/>
        <v>17602</v>
      </c>
      <c r="F12" s="1">
        <v>15889</v>
      </c>
      <c r="G12" s="2">
        <f t="shared" si="1"/>
        <v>1713</v>
      </c>
      <c r="H12" s="4">
        <f t="shared" si="2"/>
        <v>10.78</v>
      </c>
    </row>
    <row r="13" spans="2:8">
      <c r="B13" s="5" t="s">
        <v>9</v>
      </c>
      <c r="C13" s="17">
        <v>8409</v>
      </c>
      <c r="D13" s="17">
        <v>7891</v>
      </c>
      <c r="E13" s="1">
        <f t="shared" si="0"/>
        <v>16300</v>
      </c>
      <c r="F13" s="1">
        <v>25028</v>
      </c>
      <c r="G13" s="2">
        <f t="shared" si="1"/>
        <v>-8728</v>
      </c>
      <c r="H13" s="4">
        <f t="shared" si="2"/>
        <v>-34.869999999999997</v>
      </c>
    </row>
    <row r="14" spans="2:8">
      <c r="B14" s="5" t="s">
        <v>10</v>
      </c>
      <c r="C14" s="17">
        <v>1323</v>
      </c>
      <c r="D14" s="17">
        <v>1612</v>
      </c>
      <c r="E14" s="1">
        <f t="shared" si="0"/>
        <v>2935</v>
      </c>
      <c r="F14" s="1">
        <v>2222</v>
      </c>
      <c r="G14" s="2">
        <f t="shared" si="1"/>
        <v>713</v>
      </c>
      <c r="H14" s="4">
        <f t="shared" si="2"/>
        <v>32.090000000000003</v>
      </c>
    </row>
    <row r="15" spans="2:8">
      <c r="B15" s="5" t="s">
        <v>11</v>
      </c>
      <c r="C15" s="17">
        <v>10032</v>
      </c>
      <c r="D15" s="17">
        <v>7535</v>
      </c>
      <c r="E15" s="1">
        <f t="shared" si="0"/>
        <v>17567</v>
      </c>
      <c r="F15" s="1">
        <v>0</v>
      </c>
      <c r="G15" s="2">
        <f t="shared" si="1"/>
        <v>17567</v>
      </c>
      <c r="H15" s="4" t="e">
        <f t="shared" si="2"/>
        <v>#DIV/0!</v>
      </c>
    </row>
    <row r="16" spans="2:8" ht="13.5" thickBot="1">
      <c r="B16" s="6" t="s">
        <v>12</v>
      </c>
      <c r="C16" s="18">
        <f>SUM(C5:C15)</f>
        <v>40779</v>
      </c>
      <c r="D16" s="18">
        <f>SUM(D5:D15)</f>
        <v>66429</v>
      </c>
      <c r="E16" s="7">
        <f>SUM(E5:E15)</f>
        <v>107208</v>
      </c>
      <c r="F16" s="1">
        <f>SUM(F5:F15)</f>
        <v>91230</v>
      </c>
      <c r="G16" s="8">
        <f>SUM(G5:G15)</f>
        <v>15978</v>
      </c>
      <c r="H16" s="9">
        <f t="shared" si="2"/>
        <v>17.510000000000002</v>
      </c>
    </row>
  </sheetData>
  <sheetProtection selectLockedCells="1" selectUnlockedCells="1"/>
  <mergeCells count="3">
    <mergeCell ref="B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16"/>
  <sheetViews>
    <sheetView workbookViewId="0">
      <selection activeCell="F14" sqref="F14"/>
    </sheetView>
  </sheetViews>
  <sheetFormatPr defaultRowHeight="12.75"/>
  <cols>
    <col min="2" max="2" width="14" bestFit="1" customWidth="1"/>
    <col min="3" max="4" width="14" customWidth="1"/>
    <col min="5" max="5" width="13.28515625" bestFit="1" customWidth="1"/>
    <col min="6" max="7" width="13.28515625" customWidth="1"/>
  </cols>
  <sheetData>
    <row r="1" spans="2:8" ht="13.5" thickBot="1"/>
    <row r="2" spans="2:8" ht="27.75" customHeight="1" thickBot="1">
      <c r="B2" s="21" t="s">
        <v>27</v>
      </c>
      <c r="C2" s="22"/>
      <c r="D2" s="22"/>
      <c r="E2" s="22"/>
      <c r="F2" s="22"/>
      <c r="G2" s="22"/>
      <c r="H2" s="23"/>
    </row>
    <row r="3" spans="2:8" ht="18" customHeight="1" thickBot="1">
      <c r="B3" s="15"/>
      <c r="C3" s="24">
        <v>2013</v>
      </c>
      <c r="D3" s="25"/>
      <c r="E3" s="26"/>
      <c r="F3" s="24" t="s">
        <v>16</v>
      </c>
      <c r="G3" s="25"/>
      <c r="H3" s="26"/>
    </row>
    <row r="4" spans="2:8" ht="25.5" customHeight="1" thickBot="1">
      <c r="B4" s="10" t="s">
        <v>0</v>
      </c>
      <c r="C4" s="16" t="s">
        <v>18</v>
      </c>
      <c r="D4" s="16" t="s">
        <v>17</v>
      </c>
      <c r="E4" s="11" t="s">
        <v>12</v>
      </c>
      <c r="F4" s="11" t="s">
        <v>15</v>
      </c>
      <c r="G4" s="11" t="s">
        <v>14</v>
      </c>
      <c r="H4" s="14" t="s">
        <v>1</v>
      </c>
    </row>
    <row r="5" spans="2:8">
      <c r="B5" s="3" t="s">
        <v>2</v>
      </c>
      <c r="C5" s="17">
        <v>0</v>
      </c>
      <c r="D5" s="17"/>
      <c r="E5" s="1">
        <f>SUM(C5:D5)</f>
        <v>0</v>
      </c>
      <c r="F5" s="1"/>
      <c r="G5" s="12">
        <f>SUM(E5-F5)</f>
        <v>0</v>
      </c>
      <c r="H5" s="13" t="e">
        <f>ROUND(((G5/F5)*100),2)</f>
        <v>#DIV/0!</v>
      </c>
    </row>
    <row r="6" spans="2:8">
      <c r="B6" s="5" t="s">
        <v>3</v>
      </c>
      <c r="C6" s="17">
        <v>882</v>
      </c>
      <c r="D6" s="17">
        <v>932</v>
      </c>
      <c r="E6" s="1">
        <f t="shared" ref="E6:E15" si="0">SUM(C6:D6)</f>
        <v>1814</v>
      </c>
      <c r="F6" s="1">
        <v>2706</v>
      </c>
      <c r="G6" s="2">
        <f t="shared" ref="G6:G15" si="1">SUM(E6-F6)</f>
        <v>-892</v>
      </c>
      <c r="H6" s="4">
        <f t="shared" ref="H6:H16" si="2">ROUND(((G6/F6)*100),2)</f>
        <v>-32.96</v>
      </c>
    </row>
    <row r="7" spans="2:8">
      <c r="B7" s="5" t="s">
        <v>4</v>
      </c>
      <c r="C7" s="17">
        <v>156</v>
      </c>
      <c r="D7" s="17">
        <v>159</v>
      </c>
      <c r="E7" s="1">
        <f t="shared" si="0"/>
        <v>315</v>
      </c>
      <c r="F7" s="1"/>
      <c r="G7" s="2">
        <f t="shared" si="1"/>
        <v>315</v>
      </c>
      <c r="H7" s="4" t="e">
        <f t="shared" si="2"/>
        <v>#DIV/0!</v>
      </c>
    </row>
    <row r="8" spans="2:8">
      <c r="B8" s="5" t="s">
        <v>13</v>
      </c>
      <c r="C8" s="17">
        <v>0</v>
      </c>
      <c r="D8" s="17">
        <v>0</v>
      </c>
      <c r="E8" s="1">
        <f t="shared" si="0"/>
        <v>0</v>
      </c>
      <c r="F8" s="1">
        <v>0</v>
      </c>
      <c r="G8" s="2">
        <f t="shared" si="1"/>
        <v>0</v>
      </c>
      <c r="H8" s="4" t="e">
        <f t="shared" si="2"/>
        <v>#DIV/0!</v>
      </c>
    </row>
    <row r="9" spans="2:8">
      <c r="B9" s="5" t="s">
        <v>5</v>
      </c>
      <c r="C9" s="17">
        <v>0</v>
      </c>
      <c r="D9" s="17">
        <v>7174</v>
      </c>
      <c r="E9" s="1">
        <f t="shared" si="0"/>
        <v>7174</v>
      </c>
      <c r="F9" s="1">
        <v>8181</v>
      </c>
      <c r="G9" s="2">
        <f t="shared" si="1"/>
        <v>-1007</v>
      </c>
      <c r="H9" s="4">
        <f t="shared" si="2"/>
        <v>-12.31</v>
      </c>
    </row>
    <row r="10" spans="2:8">
      <c r="B10" s="5" t="s">
        <v>6</v>
      </c>
      <c r="C10" s="17">
        <v>0</v>
      </c>
      <c r="D10" s="17">
        <v>5206</v>
      </c>
      <c r="E10" s="1">
        <f t="shared" si="0"/>
        <v>5206</v>
      </c>
      <c r="F10" s="1">
        <v>6028</v>
      </c>
      <c r="G10" s="2">
        <f t="shared" si="1"/>
        <v>-822</v>
      </c>
      <c r="H10" s="4">
        <f t="shared" si="2"/>
        <v>-13.64</v>
      </c>
    </row>
    <row r="11" spans="2:8">
      <c r="B11" s="5" t="s">
        <v>7</v>
      </c>
      <c r="C11" s="17">
        <v>7454</v>
      </c>
      <c r="D11" s="17">
        <v>5678</v>
      </c>
      <c r="E11" s="1">
        <f t="shared" si="0"/>
        <v>13132</v>
      </c>
      <c r="F11" s="1">
        <v>10803</v>
      </c>
      <c r="G11" s="2">
        <f t="shared" si="1"/>
        <v>2329</v>
      </c>
      <c r="H11" s="4">
        <f t="shared" si="2"/>
        <v>21.56</v>
      </c>
    </row>
    <row r="12" spans="2:8">
      <c r="B12" s="5" t="s">
        <v>8</v>
      </c>
      <c r="C12" s="17">
        <v>4838</v>
      </c>
      <c r="D12" s="17">
        <v>3591</v>
      </c>
      <c r="E12" s="1">
        <f t="shared" si="0"/>
        <v>8429</v>
      </c>
      <c r="F12" s="1">
        <v>8732</v>
      </c>
      <c r="G12" s="2">
        <f t="shared" si="1"/>
        <v>-303</v>
      </c>
      <c r="H12" s="4">
        <f t="shared" si="2"/>
        <v>-3.47</v>
      </c>
    </row>
    <row r="13" spans="2:8">
      <c r="B13" s="5" t="s">
        <v>9</v>
      </c>
      <c r="C13" s="17">
        <v>4325</v>
      </c>
      <c r="D13" s="17">
        <v>5974</v>
      </c>
      <c r="E13" s="1">
        <f t="shared" si="0"/>
        <v>10299</v>
      </c>
      <c r="F13" s="1">
        <v>17482</v>
      </c>
      <c r="G13" s="2">
        <f t="shared" si="1"/>
        <v>-7183</v>
      </c>
      <c r="H13" s="4">
        <f t="shared" si="2"/>
        <v>-41.09</v>
      </c>
    </row>
    <row r="14" spans="2:8">
      <c r="B14" s="5" t="s">
        <v>10</v>
      </c>
      <c r="C14" s="17">
        <v>457</v>
      </c>
      <c r="D14" s="17">
        <v>602</v>
      </c>
      <c r="E14" s="1">
        <f t="shared" si="0"/>
        <v>1059</v>
      </c>
      <c r="F14" s="1">
        <v>1813</v>
      </c>
      <c r="G14" s="2">
        <f t="shared" si="1"/>
        <v>-754</v>
      </c>
      <c r="H14" s="4">
        <f t="shared" si="2"/>
        <v>-41.59</v>
      </c>
    </row>
    <row r="15" spans="2:8">
      <c r="B15" s="5" t="s">
        <v>11</v>
      </c>
      <c r="C15" s="17">
        <v>7495</v>
      </c>
      <c r="D15" s="17">
        <v>4967</v>
      </c>
      <c r="E15" s="1">
        <f t="shared" si="0"/>
        <v>12462</v>
      </c>
      <c r="F15" s="1">
        <v>0</v>
      </c>
      <c r="G15" s="2">
        <f t="shared" si="1"/>
        <v>12462</v>
      </c>
      <c r="H15" s="4" t="e">
        <f t="shared" si="2"/>
        <v>#DIV/0!</v>
      </c>
    </row>
    <row r="16" spans="2:8" ht="13.5" thickBot="1">
      <c r="B16" s="6" t="s">
        <v>12</v>
      </c>
      <c r="C16" s="18">
        <f>SUM(C5:C15)</f>
        <v>25607</v>
      </c>
      <c r="D16" s="18">
        <f>SUM(D5:D15)</f>
        <v>34283</v>
      </c>
      <c r="E16" s="7">
        <f>SUM(E5:E15)</f>
        <v>59890</v>
      </c>
      <c r="F16" s="8">
        <f>SUM(F5:F15)</f>
        <v>55745</v>
      </c>
      <c r="G16" s="8">
        <f>SUM(G5:G15)</f>
        <v>4145</v>
      </c>
      <c r="H16" s="9">
        <f t="shared" si="2"/>
        <v>7.44</v>
      </c>
    </row>
  </sheetData>
  <sheetProtection selectLockedCells="1" selectUnlockedCells="1"/>
  <mergeCells count="3">
    <mergeCell ref="B2:H2"/>
    <mergeCell ref="C3:E3"/>
    <mergeCell ref="F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YTD 2013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Sept!Print_Area</vt:lpstr>
      <vt:lpstr>'YTD 2013'!Print_Area</vt:lpstr>
    </vt:vector>
  </TitlesOfParts>
  <Company>States of Guernsey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hbaa</dc:creator>
  <cp:lastModifiedBy>Steadman, Chloe</cp:lastModifiedBy>
  <cp:lastPrinted>2014-01-08T12:52:41Z</cp:lastPrinted>
  <dcterms:created xsi:type="dcterms:W3CDTF">2008-02-29T16:37:12Z</dcterms:created>
  <dcterms:modified xsi:type="dcterms:W3CDTF">2015-08-04T11:57:55Z</dcterms:modified>
</cp:coreProperties>
</file>